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<sst xmlns="http://schemas.openxmlformats.org/spreadsheetml/2006/main" count="226" uniqueCount="222">
  <si>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</si>
  <si>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</si>
  <si>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</si>
  <si>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</si>
  <si>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</si>
  <si>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</si>
  <si>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</si>
  <si>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</si>
  <si>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Единый  налог  на  вмененный  доход  для  отдельных видов  деятельности</t>
  </si>
  <si>
    <t>1 06 00000 00 0000 000</t>
  </si>
  <si>
    <t>НАЛОГИ НА ИМУЩЕСТВО</t>
  </si>
  <si>
    <t>1 06 01000 00 0000 110</t>
  </si>
  <si>
    <t>Налог на имущество  физических  лиц</t>
  </si>
  <si>
    <t>1 06 01020 04 0000 110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</si>
  <si>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</si>
  <si>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</si>
  <si>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</si>
  <si>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</si>
  <si>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</si>
  <si>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 исключением государственной  пошлины  по  делам , рассматриваемым  Верховным  судом  Российской 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</si>
  <si>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</si>
  <si>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</si>
  <si>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</si>
  <si>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</si>
  <si>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1 11 05010 00 0000 120</t>
  </si>
  <si>
    <t>1 11 05030 00 0000 120</t>
  </si>
  <si>
    <t>1 11 05034 04 0000 120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</si>
  <si>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</si>
  <si>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</si>
  <si>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</si>
  <si>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</si>
  <si>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</si>
  <si>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135,  135.1 Налогового кодекса Российской Федерации</t>
  </si>
  <si>
    <t>1 16 90040 04 0000 140</t>
  </si>
  <si>
    <t>Прочие поступления от  денежных взысканий (штрафов) и иных сумм в возмещение ущерба, зачисляемые в бюджеты  городских  округов</t>
  </si>
  <si>
    <t>2 00 00000 00 0000 000</t>
  </si>
  <si>
    <t>БЕЗВОЗМЕЗДНЫЕ ПОСТУПЛЕНИЯ</t>
  </si>
  <si>
    <t>1 14 00000 00 0000 000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</si>
  <si>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</si>
  <si>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 собственность  на  которые  не  разграничена</t>
  </si>
  <si>
    <t>1 13 00000 00 0000 000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</si>
  <si>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 исключением  имущества  автономных  учреждений)</t>
  </si>
  <si>
    <t>Доходы от сдачи в аренду имущества, находящегося в оперативном управлении  органов управления  городских  округов  и созданных ими учреждений (за  исключением  имущества  муниципальных  автономных 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</si>
  <si>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</si>
  <si>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</si>
  <si>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</si>
  <si>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</si>
  <si>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 ОТ  ПРОДАЖИ  МАТЕРИАЛЬНЫХ  И  НЕМАТЕРИАЛЬНЫХ  АКТИВОВ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</si>
  <si>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</si>
  <si>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</si>
  <si>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 бюджетам субъектов Российской Федерации и муниципальных образований</t>
  </si>
  <si>
    <t>2 02 01000 00 0000 000</t>
  </si>
  <si>
    <t>Дотации бюджетам городских округов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</si>
  <si>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</si>
  <si>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</si>
  <si>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</si>
  <si>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</si>
  <si>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</si>
  <si>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</si>
  <si>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</si>
  <si>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</si>
  <si>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</si>
  <si>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</si>
  <si>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 безвозмездные  поступления</t>
  </si>
  <si>
    <t>Субвенции  бюджетам  на  оплату  жилищно-коммунальных услуг отдельным категориям граждан</t>
  </si>
  <si>
    <t>ИТОГО  ДОХОДОВ:</t>
  </si>
  <si>
    <t>Код  бюджетной  классифиикации</t>
  </si>
  <si>
    <t>Субвенции  бюджетам  городских  округов  на  выполнение  передаваемых  полномочий  субъектов  Российской   Федерации</t>
  </si>
  <si>
    <t>Субвенции  местным бюджетам  на  выполнение  передаваемых  полномочий  субъектов  Российской   Федерации</t>
  </si>
  <si>
    <t>Единый  сельскохозяйственный  налог</t>
  </si>
  <si>
    <t>Субвенции  бюджетам  городских  округов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</si>
  <si>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1 14 06012 04 0000 420</t>
  </si>
  <si>
    <t>1 01 02010 01 0000 110</t>
  </si>
  <si>
    <t xml:space="preserve">1 05 02010 02 0000 110           </t>
  </si>
  <si>
    <t>1 05 03010 01 0000 110</t>
  </si>
  <si>
    <t>Субвенции  бюджетам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</si>
  <si>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Субвенции  бюджетам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</si>
  <si>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городских  округов  на  выплату  единовременного  пособия  при  всех  формах  устройства  детей,  лишенных  родительского  попечения,  в  семью</t>
  </si>
  <si>
    <t>НАЛОГОВЫЕ  И  НЕНАЛОГОВЫЕ  ДОХОДЫ</t>
  </si>
  <si>
    <t>Исполнитель:Горкевич Е.А.</t>
  </si>
  <si>
    <t>1 11 05012 04 0000 120</t>
  </si>
  <si>
    <t>1 12 01010 01 0000 120</t>
  </si>
  <si>
    <t>Прочие доходы от оказания платных услуг (работ)</t>
  </si>
  <si>
    <t>1 13 01990 00 0000 130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</si>
  <si>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</si>
  <si>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</si>
  <si>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</si>
  <si>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</si>
  <si>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1 01 02020 01 0000 110</t>
  </si>
  <si>
    <t xml:space="preserve">1 01 02030 01 0000 110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</si>
  <si>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</si>
  <si>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</si>
  <si>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</si>
  <si>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1 16 25060 04 0000 140</t>
  </si>
  <si>
    <t>Денежные взыскания (штрафы) за нарушение земельного законодательства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</si>
  <si>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</si>
  <si>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</si>
  <si>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</si>
  <si>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</si>
  <si>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</si>
  <si>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</si>
  <si>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Налог, взимаемый в виде стоимости патента в связи с применением патентной системы налогообложения</t>
  </si>
  <si>
    <t>1 05 04000 02 0000 110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</si>
  <si>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</si>
  <si>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</si>
  <si>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</si>
  <si>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</si>
  <si>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Транспортный налог</t>
  </si>
  <si>
    <t>1 06 04000 02 0000 110</t>
  </si>
  <si>
    <t>1 06 04011 02 0000 110</t>
  </si>
  <si>
    <t>1 06 04012 02 0000 110</t>
  </si>
  <si>
    <t>Транспортный  налог  с  организаций</t>
  </si>
  <si>
    <t>Транспортный  налог  с  физических  лиц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</si>
  <si>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</si>
  <si>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</si>
  <si>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</si>
  <si>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</si>
  <si>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</si>
  <si>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</si>
  <si>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</si>
  <si>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</si>
  <si>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 от  перечисления  части  прибыли,  остающейся  после  уплаты  налогов  и  иных  обязательных  платежей  муниципальных  унитарных  предприятий,  созданных  городскими 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</si>
  <si>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</si>
  <si>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</si>
  <si>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</si>
  <si>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</si>
  <si>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</si>
  <si>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</si>
  <si>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 бюджетам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</si>
  <si>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Субвенции  бюджетам  городских округов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</si>
  <si>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1 03 02230 01 0000 110</t>
  </si>
  <si>
    <t>1 03 02240 01 0000 110</t>
  </si>
  <si>
    <t>1 03 02250 01 0000 110</t>
  </si>
  <si>
    <t>1 03 02260 01 0000 110</t>
  </si>
  <si>
    <t>1 06 06032 04 0000 110</t>
  </si>
  <si>
    <t>1 06 06042 04 0000 110</t>
  </si>
  <si>
    <t>Земельный  налог  с  организаций, обладающих  земельным  участком, расположенным  в  границах  городских  округов</t>
  </si>
  <si>
    <t>Земельный  налог  с  физических  лиц, обладающих  земельным  участком, расположенным  в  границах  городских  округов</t>
  </si>
  <si>
    <t>1 11 05074 04 0000 120</t>
  </si>
  <si>
    <t>Доходы  от  сдачи  в  аренду  имущества, составляющего  казну  городских  округов (за  исключением  земельных  участков)</t>
  </si>
  <si>
    <t>2019  год (тыс.руб.)</t>
  </si>
  <si>
    <t>1 08 07020 01 0000 110</t>
  </si>
  <si>
    <t>1 08 07100 01 0000 110</t>
  </si>
  <si>
    <t>Государственная  пошлина  за  регистрацию  прав, ограничений (обременений)  прав на недвижимое  имущество  и  сделок  с ним</t>
  </si>
  <si>
    <t>Государственная  пошлина  за  выдачу  и  обмен  распорта  гражданина  Российской  Федерации</t>
  </si>
  <si>
    <t>1 17 0000 00 0000 000</t>
  </si>
  <si>
    <t>1 17 05040 04 0000 180</t>
  </si>
  <si>
    <t>Прочие  неналоговые  доходы бюджетов  городских  округов</t>
  </si>
  <si>
    <t>Начальник  финансового  управления  города  Калтан                                                                                                          В.П.Чушкина</t>
  </si>
  <si>
    <t>Прочие безвозмездные поступления в бюджеты городских округов</t>
  </si>
  <si>
    <t>2020  год (тыс.руб.)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</si>
  <si>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</si>
  <si>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</si>
  <si>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</si>
  <si>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</si>
  <si>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</si>
  <si>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</si>
  <si>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1 16 30000 01 0000 140</t>
  </si>
  <si>
    <t>Денежные взыскания (штрафы) за правонарушения в области дорожного движения</t>
  </si>
  <si>
    <t>Субвенции  бюджетам  на  выплату единовременного пособия беременной жене военнослужащего, проходящего военную службу по призыву, а также ежемесячного пособия на ребенка</t>
  </si>
  <si>
    <t>Субвенции  бюджетам  городских округов на  выплату единовременного пособия беременной жене военнослужащего, проходящего военную службу по призыву, а также ежемесячного пособия на ребенка</t>
  </si>
  <si>
    <t>Поступления доходов в бюджет  Калтанского  городского  округа на 2019 год и на плановый период 2020 и 2021 годов</t>
  </si>
  <si>
    <t>2021  год (тыс.руб.)</t>
  </si>
  <si>
    <t>1 16 08010 01 0000 140</t>
  </si>
  <si>
    <t>Денежные взыскания (штрафы) за нарушение бюджетного  законодательства (в  части  федерального  бюджета)</t>
  </si>
  <si>
    <t>1 16 37030 04 0000 140</t>
  </si>
  <si>
    <t>Посупление сумм в в озмещение вреда, причиняемого автомобильным дорогам местного значения траспортными средствами, осуществляющими перевозки тяжеловесных и (или) крупногабаритных грузов, зачисляемые в бюджеты городских округов</t>
  </si>
  <si>
    <t>Субвенции  бюджетам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прошрамму дошкольного образования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</si>
  <si>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</si>
  <si>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</si>
  <si>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8-38472-3-47-81</t>
  </si>
  <si>
    <t>Субсидии бюджетам субъектов Российской Федерации и муниципальных образований (межбюджетные субсидии)</t>
  </si>
  <si>
    <t>Субсидии бюджетам  на строительство, модернизацию, ремонт и содержание автомобильных дорог общего пользования</t>
  </si>
  <si>
    <t>Субсидии бюджетам городских  округов  на строительство, модернизацию, ремонт и содержание автомобильных дорог общего пользования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</si>
  <si>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</si>
  <si>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</si>
  <si>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</si>
  <si>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</si>
  <si>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Субвенции  бюджетам  городских 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</si>
  <si>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</si>
  <si>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</si>
  <si>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</si>
  <si>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2 02 15001 04 0000 150</t>
  </si>
  <si>
    <t>2 02 20000 00 0000 150</t>
  </si>
  <si>
    <t>2 02 20041 00 0000 150</t>
  </si>
  <si>
    <t>2 02 20041 04 0000 150</t>
  </si>
  <si>
    <t>2 02 25555 00 0000 150</t>
  </si>
  <si>
    <t>2 02 25555 04 0000 150</t>
  </si>
  <si>
    <t>2 02 29999 00 0000 150</t>
  </si>
  <si>
    <t>2 02 29999 04 0000 150</t>
  </si>
  <si>
    <t>2 02 03000 00 0000 150</t>
  </si>
  <si>
    <t>2 02 30013 00 0000 150</t>
  </si>
  <si>
    <t>2 02 30013 04 0000 150</t>
  </si>
  <si>
    <t>2 02 03022 00 0000 150</t>
  </si>
  <si>
    <t>2 02 03022 04 0000 150</t>
  </si>
  <si>
    <t>2 02 30024 00 0000 150</t>
  </si>
  <si>
    <t>2 02 30024 04 0000 150</t>
  </si>
  <si>
    <t>2 02 30029 00 0000 150</t>
  </si>
  <si>
    <t>2 02 30029 04 0000 150</t>
  </si>
  <si>
    <t>2 02 35082 04 0000 150</t>
  </si>
  <si>
    <t>2 02 35084 00 0000 150</t>
  </si>
  <si>
    <t>2 02 35084 04 0000 150</t>
  </si>
  <si>
    <t>2 02 35118 00 0000 150</t>
  </si>
  <si>
    <t>2 02 35118 04 0000 150</t>
  </si>
  <si>
    <t>2 02 35137 00 0000 150</t>
  </si>
  <si>
    <t>2 02 35137 04 0000 150</t>
  </si>
  <si>
    <t>2 02 35220 00 0000 150</t>
  </si>
  <si>
    <t>2 02 35220 04 0000 150</t>
  </si>
  <si>
    <t xml:space="preserve">2 02 35250 00 0000 150 </t>
  </si>
  <si>
    <t>2 02 35250 04 0000 150</t>
  </si>
  <si>
    <t>2 02 35260 00 0000 150</t>
  </si>
  <si>
    <t>2 02 35260 04 0000 150</t>
  </si>
  <si>
    <t>2 02 35270 00 0000 150</t>
  </si>
  <si>
    <t>2 02 35270 04 0000 150</t>
  </si>
  <si>
    <t>2 02 35280 00 0000 150</t>
  </si>
  <si>
    <t>2 02 35280 04 0000 150</t>
  </si>
  <si>
    <t>2 02 35380 00 0000 150</t>
  </si>
  <si>
    <t>2 02 35380 04 0000 150</t>
  </si>
  <si>
    <t>2 02 35573 00 0000 150</t>
  </si>
  <si>
    <t>2 02 35573 04 0000 150</t>
  </si>
  <si>
    <t>2 07 00000 00 0000 150</t>
  </si>
  <si>
    <t>2 07 04050 04 0000 150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</si>
</sst>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173" fontId="7" fillId="0" borderId="11" xfId="0" applyNumberFormat="1" applyFont="1" applyBorder="1" applyAlignment="1">
      <alignment horizontal="center" wrapText="1"/>
    </xf>
    <xf numFmtId="173" fontId="10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justify" vertical="top" wrapText="1"/>
    </xf>
    <xf numFmtId="0" fontId="3" fillId="33" borderId="11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5" fillId="0" borderId="14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6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justify" vertical="top" wrapText="1"/>
    </xf>
    <xf numFmtId="173" fontId="7" fillId="0" borderId="16" xfId="0" applyNumberFormat="1" applyFont="1" applyBorder="1" applyAlignment="1">
      <alignment horizontal="center" wrapText="1"/>
    </xf>
    <xf numFmtId="173" fontId="10" fillId="0" borderId="16" xfId="0" applyNumberFormat="1" applyFont="1" applyBorder="1" applyAlignment="1">
      <alignment horizontal="center" wrapText="1"/>
    </xf>
    <xf numFmtId="173" fontId="10" fillId="0" borderId="16" xfId="0" applyNumberFormat="1" applyFont="1" applyBorder="1" applyAlignment="1">
      <alignment horizontal="center" vertical="top" wrapText="1"/>
    </xf>
    <xf numFmtId="173" fontId="10" fillId="33" borderId="16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vertical="top" wrapText="1"/>
    </xf>
    <xf numFmtId="0" fontId="4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5" fillId="0" borderId="0" xfId="0" applyFont="1" applyAlignment="1">
      <alignment wrapText="1"/>
    </xf>
    <xf numFmtId="0" fontId="46" fillId="0" borderId="11" xfId="0" applyFont="1" applyBorder="1" applyAlignment="1">
      <alignment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1"/>
  <sheetViews>
    <sheetView tabSelected="1" zoomScalePageLayoutView="0" workbookViewId="0" topLeftCell="A102">
      <selection activeCell="A114" sqref="A114"/>
    </sheetView>
  </sheetViews>
  <sheetFormatPr defaultColWidth="9.00390625" defaultRowHeight="12.75"/>
  <cols>
    <col min="1" max="1" width="20.375" style="0" customWidth="1"/>
    <col min="2" max="2" width="89.125" style="0" customWidth="1"/>
    <col min="3" max="3" width="11.875" style="0" customWidth="1"/>
    <col min="4" max="4" width="10.75390625" style="0" customWidth="1"/>
    <col min="5" max="5" width="11.625" style="0" customWidth="1"/>
  </cols>
  <sheetData>
    <row r="2" spans="1:5" ht="38.25" customHeight="1">
      <c r="A2" s="67" t="s">
        <v>161</v>
      </c>
      <c r="B2" s="68"/>
      <c r="C2" s="68"/>
      <c r="D2" s="68"/>
      <c r="E2" s="68"/>
    </row>
    <row r="3" ht="19.5" thickBot="1">
      <c r="B3" s="1"/>
    </row>
    <row r="4" spans="1:5" ht="12.75" customHeight="1">
      <c r="A4" s="61" t="s">
        <v>66</v>
      </c>
      <c r="B4" s="63" t="s">
        <v>0</v>
      </c>
      <c r="C4" s="65" t="s">
        <v>140</v>
      </c>
      <c r="D4" s="65" t="s">
        <v>150</v>
      </c>
      <c r="E4" s="65" t="s">
        <v>162</v>
      </c>
    </row>
    <row r="5" spans="1:5" ht="13.5" customHeight="1">
      <c r="A5" s="62"/>
      <c r="B5" s="64"/>
      <c r="C5" s="66"/>
      <c r="D5" s="66"/>
      <c r="E5" s="66"/>
    </row>
    <row r="6" spans="1:5" ht="14.25">
      <c r="A6" s="2" t="s">
        <v>1</v>
      </c>
      <c r="B6" s="26" t="s">
        <v>78</v>
      </c>
      <c r="C6" s="46">
        <f>C7+C12+C17+C23+C32+C37+C49+C53+C56+C59+C66</f>
        <v>285633.89999999997</v>
      </c>
      <c r="D6" s="46">
        <f>D7+D12+D17+D23+D32+D37+D49+D53+D56+D59+D66</f>
        <v>286376.8</v>
      </c>
      <c r="E6" s="46">
        <f>E7+E12+E17+E23+E32+E37+E49+E53+E56+E59+E66</f>
        <v>284286.49999999994</v>
      </c>
    </row>
    <row r="7" spans="1:5" ht="14.25">
      <c r="A7" s="2" t="s">
        <v>2</v>
      </c>
      <c r="B7" s="3" t="s">
        <v>3</v>
      </c>
      <c r="C7" s="46">
        <f>SUM(C8)</f>
        <v>145029.40000000002</v>
      </c>
      <c r="D7" s="46">
        <f>SUM(D8)</f>
        <v>144547.90000000002</v>
      </c>
      <c r="E7" s="46">
        <f>SUM(E8)</f>
        <v>143976.4</v>
      </c>
    </row>
    <row r="8" spans="1:5" ht="15">
      <c r="A8" s="4" t="s">
        <v>4</v>
      </c>
      <c r="B8" s="5" t="s">
        <v>5</v>
      </c>
      <c r="C8" s="47">
        <f>SUM(C9+C10+C11)</f>
        <v>145029.40000000002</v>
      </c>
      <c r="D8" s="47">
        <f>SUM(D9+D10+D11)</f>
        <v>144547.90000000002</v>
      </c>
      <c r="E8" s="47">
        <f>SUM(E9+E10+E11)</f>
        <v>143976.4</v>
      </c>
    </row>
    <row r="9" spans="1:5" ht="38.25">
      <c r="A9" s="4" t="s">
        <v>72</v>
      </c>
      <c r="B9" s="31" t="s">
        <v>90</v>
      </c>
      <c r="C9" s="47">
        <v>144159.2</v>
      </c>
      <c r="D9" s="47">
        <v>143680.6</v>
      </c>
      <c r="E9" s="47">
        <v>143112.5</v>
      </c>
    </row>
    <row r="10" spans="1:5" ht="63.75">
      <c r="A10" s="4" t="s">
        <v>88</v>
      </c>
      <c r="B10" s="32" t="s">
        <v>91</v>
      </c>
      <c r="C10" s="48">
        <v>290.1</v>
      </c>
      <c r="D10" s="48">
        <v>289.1</v>
      </c>
      <c r="E10" s="48">
        <v>288</v>
      </c>
    </row>
    <row r="11" spans="1:5" ht="25.5">
      <c r="A11" s="4" t="s">
        <v>89</v>
      </c>
      <c r="B11" s="6" t="s">
        <v>92</v>
      </c>
      <c r="C11" s="47">
        <v>580.1</v>
      </c>
      <c r="D11" s="47">
        <v>578.2</v>
      </c>
      <c r="E11" s="47">
        <v>575.9</v>
      </c>
    </row>
    <row r="12" spans="1:5" ht="25.5">
      <c r="A12" s="2" t="s">
        <v>96</v>
      </c>
      <c r="B12" s="35" t="s">
        <v>95</v>
      </c>
      <c r="C12" s="46">
        <f>SUM(C13:C16)</f>
        <v>6836.5</v>
      </c>
      <c r="D12" s="46">
        <f>SUM(D13:D16)</f>
        <v>8985.5</v>
      </c>
      <c r="E12" s="46">
        <f>SUM(E13:E16)</f>
        <v>12867.400000000001</v>
      </c>
    </row>
    <row r="13" spans="1:5" ht="25.5">
      <c r="A13" s="4" t="s">
        <v>130</v>
      </c>
      <c r="B13" s="33" t="s">
        <v>97</v>
      </c>
      <c r="C13" s="47">
        <v>2759.2</v>
      </c>
      <c r="D13" s="47">
        <v>3626.5</v>
      </c>
      <c r="E13" s="47">
        <v>5193.3</v>
      </c>
    </row>
    <row r="14" spans="1:5" ht="30.75" customHeight="1">
      <c r="A14" s="4" t="s">
        <v>131</v>
      </c>
      <c r="B14" s="33" t="s">
        <v>98</v>
      </c>
      <c r="C14" s="47">
        <v>28</v>
      </c>
      <c r="D14" s="47">
        <v>36.8</v>
      </c>
      <c r="E14" s="47">
        <v>52.8</v>
      </c>
    </row>
    <row r="15" spans="1:5" ht="32.25" customHeight="1">
      <c r="A15" s="4" t="s">
        <v>132</v>
      </c>
      <c r="B15" s="33" t="s">
        <v>99</v>
      </c>
      <c r="C15" s="47">
        <v>4049.3</v>
      </c>
      <c r="D15" s="47">
        <v>5322.2</v>
      </c>
      <c r="E15" s="47">
        <v>7621.3</v>
      </c>
    </row>
    <row r="16" spans="1:5" ht="25.5">
      <c r="A16" s="4" t="s">
        <v>133</v>
      </c>
      <c r="B16" s="33" t="s">
        <v>100</v>
      </c>
      <c r="C16" s="47"/>
      <c r="D16" s="47"/>
      <c r="E16" s="47"/>
    </row>
    <row r="17" spans="1:5" ht="14.25">
      <c r="A17" s="2" t="s">
        <v>6</v>
      </c>
      <c r="B17" s="3" t="s">
        <v>7</v>
      </c>
      <c r="C17" s="46">
        <f>SUM(C18:C22)</f>
        <v>12590</v>
      </c>
      <c r="D17" s="46">
        <f>SUM(D18:D22)</f>
        <v>12760</v>
      </c>
      <c r="E17" s="46">
        <f>SUM(E18:E22)</f>
        <v>6730</v>
      </c>
    </row>
    <row r="18" spans="1:5" ht="15">
      <c r="A18" s="4" t="s">
        <v>151</v>
      </c>
      <c r="B18" s="53" t="s">
        <v>153</v>
      </c>
      <c r="C18" s="47">
        <v>3426.5</v>
      </c>
      <c r="D18" s="47">
        <v>3544.7</v>
      </c>
      <c r="E18" s="47">
        <v>3568.3</v>
      </c>
    </row>
    <row r="19" spans="1:5" ht="25.5">
      <c r="A19" s="52" t="s">
        <v>152</v>
      </c>
      <c r="B19" s="53" t="s">
        <v>154</v>
      </c>
      <c r="C19" s="47">
        <v>923.5</v>
      </c>
      <c r="D19" s="47">
        <v>955.3</v>
      </c>
      <c r="E19" s="47">
        <v>961.7</v>
      </c>
    </row>
    <row r="20" spans="1:5" ht="15">
      <c r="A20" s="4" t="s">
        <v>73</v>
      </c>
      <c r="B20" s="6" t="s">
        <v>8</v>
      </c>
      <c r="C20" s="47">
        <v>8060</v>
      </c>
      <c r="D20" s="47">
        <v>8080</v>
      </c>
      <c r="E20" s="47">
        <v>2020</v>
      </c>
    </row>
    <row r="21" spans="1:5" ht="15">
      <c r="A21" s="4" t="s">
        <v>74</v>
      </c>
      <c r="B21" s="6" t="s">
        <v>69</v>
      </c>
      <c r="C21" s="47">
        <v>35</v>
      </c>
      <c r="D21" s="47">
        <v>35</v>
      </c>
      <c r="E21" s="47">
        <v>35</v>
      </c>
    </row>
    <row r="22" spans="1:5" ht="15" customHeight="1">
      <c r="A22" s="36" t="s">
        <v>102</v>
      </c>
      <c r="B22" s="37" t="s">
        <v>101</v>
      </c>
      <c r="C22" s="49">
        <v>145</v>
      </c>
      <c r="D22" s="49">
        <v>145</v>
      </c>
      <c r="E22" s="49">
        <v>145</v>
      </c>
    </row>
    <row r="23" spans="1:5" ht="14.25">
      <c r="A23" s="2" t="s">
        <v>9</v>
      </c>
      <c r="B23" s="3" t="s">
        <v>10</v>
      </c>
      <c r="C23" s="46">
        <f>SUM(C24+C29+C26)</f>
        <v>47510</v>
      </c>
      <c r="D23" s="46">
        <f>SUM(D24+D29+D26)</f>
        <v>47546</v>
      </c>
      <c r="E23" s="46">
        <f>SUM(E24+E29+E26)</f>
        <v>47584</v>
      </c>
    </row>
    <row r="24" spans="1:5" ht="15">
      <c r="A24" s="4" t="s">
        <v>11</v>
      </c>
      <c r="B24" s="5" t="s">
        <v>12</v>
      </c>
      <c r="C24" s="48">
        <f>SUM(C25)</f>
        <v>1900</v>
      </c>
      <c r="D24" s="48">
        <f>SUM(D25)</f>
        <v>1910</v>
      </c>
      <c r="E24" s="48">
        <f>SUM(E25)</f>
        <v>1920</v>
      </c>
    </row>
    <row r="25" spans="1:5" ht="26.25">
      <c r="A25" s="4" t="s">
        <v>13</v>
      </c>
      <c r="B25" s="8" t="s">
        <v>38</v>
      </c>
      <c r="C25" s="47">
        <v>1900</v>
      </c>
      <c r="D25" s="47">
        <v>1910</v>
      </c>
      <c r="E25" s="47">
        <v>1920</v>
      </c>
    </row>
    <row r="26" spans="1:5" ht="15">
      <c r="A26" s="4" t="s">
        <v>108</v>
      </c>
      <c r="B26" s="8" t="s">
        <v>107</v>
      </c>
      <c r="C26" s="47">
        <f>SUM(C27:C28)</f>
        <v>653</v>
      </c>
      <c r="D26" s="47">
        <f>SUM(D27:D28)</f>
        <v>666</v>
      </c>
      <c r="E26" s="47">
        <f>SUM(E27:E28)</f>
        <v>684</v>
      </c>
    </row>
    <row r="27" spans="1:5" ht="15">
      <c r="A27" s="4" t="s">
        <v>109</v>
      </c>
      <c r="B27" s="8" t="s">
        <v>111</v>
      </c>
      <c r="C27" s="47">
        <v>85.7</v>
      </c>
      <c r="D27" s="47">
        <v>87.4</v>
      </c>
      <c r="E27" s="47">
        <v>89.7</v>
      </c>
    </row>
    <row r="28" spans="1:5" ht="15">
      <c r="A28" s="4" t="s">
        <v>110</v>
      </c>
      <c r="B28" s="8" t="s">
        <v>112</v>
      </c>
      <c r="C28" s="47">
        <v>567.3</v>
      </c>
      <c r="D28" s="47">
        <v>578.6</v>
      </c>
      <c r="E28" s="47">
        <v>594.3</v>
      </c>
    </row>
    <row r="29" spans="1:5" ht="15">
      <c r="A29" s="4" t="s">
        <v>14</v>
      </c>
      <c r="B29" s="5" t="s">
        <v>15</v>
      </c>
      <c r="C29" s="47">
        <f>C30+C31</f>
        <v>44957</v>
      </c>
      <c r="D29" s="47">
        <f>D30+D31</f>
        <v>44970</v>
      </c>
      <c r="E29" s="47">
        <f>E30+E31</f>
        <v>44980</v>
      </c>
    </row>
    <row r="30" spans="1:5" ht="26.25">
      <c r="A30" s="4" t="s">
        <v>134</v>
      </c>
      <c r="B30" s="7" t="s">
        <v>136</v>
      </c>
      <c r="C30" s="47">
        <v>43415</v>
      </c>
      <c r="D30" s="47">
        <v>43427.5</v>
      </c>
      <c r="E30" s="47">
        <v>43437.2</v>
      </c>
    </row>
    <row r="31" spans="1:5" ht="26.25">
      <c r="A31" s="4" t="s">
        <v>135</v>
      </c>
      <c r="B31" s="7" t="s">
        <v>137</v>
      </c>
      <c r="C31" s="47">
        <v>1542</v>
      </c>
      <c r="D31" s="47">
        <v>1542.5</v>
      </c>
      <c r="E31" s="47">
        <v>1542.8</v>
      </c>
    </row>
    <row r="32" spans="1:5" ht="14.25">
      <c r="A32" s="2" t="s">
        <v>16</v>
      </c>
      <c r="B32" s="3" t="s">
        <v>17</v>
      </c>
      <c r="C32" s="46">
        <f>SUM(C33:C36)</f>
        <v>6380</v>
      </c>
      <c r="D32" s="46">
        <f>SUM(D33:D36)</f>
        <v>6410</v>
      </c>
      <c r="E32" s="46">
        <f>SUM(E33:E36)</f>
        <v>6500</v>
      </c>
    </row>
    <row r="33" spans="1:5" ht="38.25">
      <c r="A33" s="4" t="s">
        <v>18</v>
      </c>
      <c r="B33" s="6" t="s">
        <v>19</v>
      </c>
      <c r="C33" s="47">
        <v>4652.9</v>
      </c>
      <c r="D33" s="47">
        <v>4674.8</v>
      </c>
      <c r="E33" s="47">
        <v>4740.4</v>
      </c>
    </row>
    <row r="34" spans="1:5" ht="25.5">
      <c r="A34" s="4" t="s">
        <v>141</v>
      </c>
      <c r="B34" s="6" t="s">
        <v>143</v>
      </c>
      <c r="C34" s="47">
        <v>1290</v>
      </c>
      <c r="D34" s="47">
        <v>1296.1</v>
      </c>
      <c r="E34" s="47">
        <v>1314.3</v>
      </c>
    </row>
    <row r="35" spans="1:5" ht="15">
      <c r="A35" s="4" t="s">
        <v>142</v>
      </c>
      <c r="B35" s="6" t="s">
        <v>144</v>
      </c>
      <c r="C35" s="47">
        <v>116.8</v>
      </c>
      <c r="D35" s="47">
        <v>117.3</v>
      </c>
      <c r="E35" s="47">
        <v>119</v>
      </c>
    </row>
    <row r="36" spans="1:5" ht="38.25">
      <c r="A36" s="4" t="s">
        <v>155</v>
      </c>
      <c r="B36" s="32" t="s">
        <v>156</v>
      </c>
      <c r="C36" s="47">
        <v>320.3</v>
      </c>
      <c r="D36" s="47">
        <v>321.8</v>
      </c>
      <c r="E36" s="47">
        <v>326.3</v>
      </c>
    </row>
    <row r="37" spans="1:5" ht="25.5">
      <c r="A37" s="2" t="s">
        <v>20</v>
      </c>
      <c r="B37" s="9" t="s">
        <v>21</v>
      </c>
      <c r="C37" s="46">
        <f>C38+C45+C47</f>
        <v>46569.299999999996</v>
      </c>
      <c r="D37" s="46">
        <f>D38+D45+D47</f>
        <v>45606.8</v>
      </c>
      <c r="E37" s="46">
        <f>E38+E45+E47</f>
        <v>46010.299999999996</v>
      </c>
    </row>
    <row r="38" spans="1:5" ht="14.25">
      <c r="A38" s="10" t="s">
        <v>22</v>
      </c>
      <c r="B38" s="9" t="s">
        <v>23</v>
      </c>
      <c r="C38" s="46">
        <f>C39</f>
        <v>45828.899999999994</v>
      </c>
      <c r="D38" s="46">
        <f>D39</f>
        <v>44912.3</v>
      </c>
      <c r="E38" s="46">
        <f>E39</f>
        <v>45359.6</v>
      </c>
    </row>
    <row r="39" spans="1:5" ht="38.25">
      <c r="A39" s="11" t="s">
        <v>22</v>
      </c>
      <c r="B39" s="12" t="s">
        <v>43</v>
      </c>
      <c r="C39" s="47">
        <f>C40+C43+C44</f>
        <v>45828.899999999994</v>
      </c>
      <c r="D39" s="47">
        <f>D40+D43+D44</f>
        <v>44912.3</v>
      </c>
      <c r="E39" s="47">
        <f>E40+E43+E44</f>
        <v>45359.6</v>
      </c>
    </row>
    <row r="40" spans="1:5" ht="38.25">
      <c r="A40" s="13" t="s">
        <v>24</v>
      </c>
      <c r="B40" s="12" t="s">
        <v>44</v>
      </c>
      <c r="C40" s="47">
        <f>SUM(C41)</f>
        <v>43260.7</v>
      </c>
      <c r="D40" s="47">
        <f>SUM(D41)</f>
        <v>43690.8</v>
      </c>
      <c r="E40" s="47">
        <f>SUM(E41)</f>
        <v>44138.1</v>
      </c>
    </row>
    <row r="41" spans="1:5" ht="39">
      <c r="A41" s="13" t="s">
        <v>80</v>
      </c>
      <c r="B41" s="7" t="s">
        <v>45</v>
      </c>
      <c r="C41" s="47">
        <v>43260.7</v>
      </c>
      <c r="D41" s="47">
        <v>43690.8</v>
      </c>
      <c r="E41" s="47">
        <v>44138.1</v>
      </c>
    </row>
    <row r="42" spans="1:5" ht="38.25">
      <c r="A42" s="11" t="s">
        <v>25</v>
      </c>
      <c r="B42" s="6" t="s">
        <v>41</v>
      </c>
      <c r="C42" s="47">
        <f>SUM(C43)</f>
        <v>0</v>
      </c>
      <c r="D42" s="47">
        <f>SUM(D43)</f>
        <v>0</v>
      </c>
      <c r="E42" s="47">
        <f>SUM(E43)</f>
        <v>0</v>
      </c>
    </row>
    <row r="43" spans="1:5" ht="38.25">
      <c r="A43" s="4" t="s">
        <v>26</v>
      </c>
      <c r="B43" s="6" t="s">
        <v>42</v>
      </c>
      <c r="C43" s="47">
        <v>0</v>
      </c>
      <c r="D43" s="47">
        <v>0</v>
      </c>
      <c r="E43" s="47">
        <v>0</v>
      </c>
    </row>
    <row r="44" spans="1:5" ht="25.5">
      <c r="A44" s="4" t="s">
        <v>138</v>
      </c>
      <c r="B44" s="6" t="s">
        <v>139</v>
      </c>
      <c r="C44" s="47">
        <v>2568.2</v>
      </c>
      <c r="D44" s="47">
        <v>1221.5</v>
      </c>
      <c r="E44" s="47">
        <v>1221.5</v>
      </c>
    </row>
    <row r="45" spans="1:5" ht="15">
      <c r="A45" s="4" t="s">
        <v>118</v>
      </c>
      <c r="B45" s="6" t="s">
        <v>119</v>
      </c>
      <c r="C45" s="47">
        <f>C46</f>
        <v>50</v>
      </c>
      <c r="D45" s="47">
        <f>D46</f>
        <v>50</v>
      </c>
      <c r="E45" s="47">
        <f>E46</f>
        <v>50</v>
      </c>
    </row>
    <row r="46" spans="1:5" ht="26.25">
      <c r="A46" s="7" t="s">
        <v>120</v>
      </c>
      <c r="B46" s="14" t="s">
        <v>121</v>
      </c>
      <c r="C46" s="47">
        <v>50</v>
      </c>
      <c r="D46" s="47">
        <v>50</v>
      </c>
      <c r="E46" s="47">
        <v>50</v>
      </c>
    </row>
    <row r="47" spans="1:5" ht="38.25">
      <c r="A47" s="4" t="s">
        <v>122</v>
      </c>
      <c r="B47" s="32" t="s">
        <v>123</v>
      </c>
      <c r="C47" s="47">
        <f>C48</f>
        <v>690.4</v>
      </c>
      <c r="D47" s="47">
        <f>D48</f>
        <v>644.5</v>
      </c>
      <c r="E47" s="47">
        <f>E48</f>
        <v>600.7</v>
      </c>
    </row>
    <row r="48" spans="1:5" ht="38.25">
      <c r="A48" s="4" t="s">
        <v>124</v>
      </c>
      <c r="B48" s="6" t="s">
        <v>125</v>
      </c>
      <c r="C48" s="47">
        <v>690.4</v>
      </c>
      <c r="D48" s="47">
        <v>644.5</v>
      </c>
      <c r="E48" s="47">
        <v>600.7</v>
      </c>
    </row>
    <row r="49" spans="1:5" ht="14.25">
      <c r="A49" s="2" t="s">
        <v>27</v>
      </c>
      <c r="B49" s="3" t="s">
        <v>28</v>
      </c>
      <c r="C49" s="46">
        <f>SUM(C52+C51+C50)</f>
        <v>9853.5</v>
      </c>
      <c r="D49" s="46">
        <f>SUM(D52+D51+D50)</f>
        <v>9853.5</v>
      </c>
      <c r="E49" s="46">
        <f>SUM(E52+E51+E50)</f>
        <v>9853.5</v>
      </c>
    </row>
    <row r="50" spans="1:5" ht="15">
      <c r="A50" s="5" t="s">
        <v>81</v>
      </c>
      <c r="B50" s="5" t="s">
        <v>113</v>
      </c>
      <c r="C50" s="47">
        <v>2808.2</v>
      </c>
      <c r="D50" s="47">
        <v>2808.2</v>
      </c>
      <c r="E50" s="47">
        <v>2808.2</v>
      </c>
    </row>
    <row r="51" spans="1:5" ht="15">
      <c r="A51" s="5" t="s">
        <v>114</v>
      </c>
      <c r="B51" s="5" t="s">
        <v>115</v>
      </c>
      <c r="C51" s="47">
        <v>120.2</v>
      </c>
      <c r="D51" s="47">
        <v>120.2</v>
      </c>
      <c r="E51" s="47">
        <v>120.2</v>
      </c>
    </row>
    <row r="52" spans="1:5" ht="15">
      <c r="A52" s="5" t="s">
        <v>116</v>
      </c>
      <c r="B52" s="5" t="s">
        <v>117</v>
      </c>
      <c r="C52" s="47">
        <v>6925.1</v>
      </c>
      <c r="D52" s="47">
        <v>6925.1</v>
      </c>
      <c r="E52" s="47">
        <v>6925.1</v>
      </c>
    </row>
    <row r="53" spans="1:5" ht="14.25">
      <c r="A53" s="15" t="s">
        <v>40</v>
      </c>
      <c r="B53" s="16" t="s">
        <v>46</v>
      </c>
      <c r="C53" s="46">
        <f aca="true" t="shared" si="0" ref="C53:E54">SUM(C54)</f>
        <v>4519</v>
      </c>
      <c r="D53" s="46">
        <f t="shared" si="0"/>
        <v>4617.1</v>
      </c>
      <c r="E53" s="46">
        <f t="shared" si="0"/>
        <v>4721.1</v>
      </c>
    </row>
    <row r="54" spans="1:5" ht="15">
      <c r="A54" s="17" t="s">
        <v>83</v>
      </c>
      <c r="B54" s="18" t="s">
        <v>82</v>
      </c>
      <c r="C54" s="47">
        <f t="shared" si="0"/>
        <v>4519</v>
      </c>
      <c r="D54" s="47">
        <f t="shared" si="0"/>
        <v>4617.1</v>
      </c>
      <c r="E54" s="47">
        <f t="shared" si="0"/>
        <v>4721.1</v>
      </c>
    </row>
    <row r="55" spans="1:5" ht="15">
      <c r="A55" s="17" t="s">
        <v>84</v>
      </c>
      <c r="B55" s="14" t="s">
        <v>85</v>
      </c>
      <c r="C55" s="47">
        <v>4519</v>
      </c>
      <c r="D55" s="47">
        <v>4617.1</v>
      </c>
      <c r="E55" s="47">
        <v>4721.1</v>
      </c>
    </row>
    <row r="56" spans="1:5" ht="14.25">
      <c r="A56" s="2" t="s">
        <v>37</v>
      </c>
      <c r="B56" s="3" t="s">
        <v>47</v>
      </c>
      <c r="C56" s="46">
        <f>SUM(C58+C57)</f>
        <v>1967.6</v>
      </c>
      <c r="D56" s="46">
        <f>SUM(D58+D57)</f>
        <v>2080</v>
      </c>
      <c r="E56" s="46">
        <f>SUM(E58+E57)</f>
        <v>2023.8</v>
      </c>
    </row>
    <row r="57" spans="1:5" ht="51.75">
      <c r="A57" s="4" t="s">
        <v>86</v>
      </c>
      <c r="B57" s="14" t="s">
        <v>87</v>
      </c>
      <c r="C57" s="47">
        <v>0</v>
      </c>
      <c r="D57" s="47">
        <v>0</v>
      </c>
      <c r="E57" s="47">
        <v>0</v>
      </c>
    </row>
    <row r="58" spans="1:5" ht="15">
      <c r="A58" s="4" t="s">
        <v>71</v>
      </c>
      <c r="B58" s="5" t="s">
        <v>39</v>
      </c>
      <c r="C58" s="47">
        <v>1967.6</v>
      </c>
      <c r="D58" s="47">
        <v>2080</v>
      </c>
      <c r="E58" s="47">
        <v>2023.8</v>
      </c>
    </row>
    <row r="59" spans="1:5" ht="14.25">
      <c r="A59" s="2" t="s">
        <v>29</v>
      </c>
      <c r="B59" s="3" t="s">
        <v>30</v>
      </c>
      <c r="C59" s="46">
        <f>SUM(C60:C65)</f>
        <v>3720</v>
      </c>
      <c r="D59" s="46">
        <f>SUM(D60:D65)</f>
        <v>3720</v>
      </c>
      <c r="E59" s="46">
        <f>SUM(E60:E65)</f>
        <v>3720</v>
      </c>
    </row>
    <row r="60" spans="1:5" ht="38.25" customHeight="1">
      <c r="A60" s="4" t="s">
        <v>31</v>
      </c>
      <c r="B60" s="6" t="s">
        <v>32</v>
      </c>
      <c r="C60" s="47">
        <v>91.9</v>
      </c>
      <c r="D60" s="47">
        <v>91.9</v>
      </c>
      <c r="E60" s="47">
        <v>91.9</v>
      </c>
    </row>
    <row r="61" spans="1:5" ht="25.5" customHeight="1">
      <c r="A61" s="4" t="s">
        <v>163</v>
      </c>
      <c r="B61" s="6" t="s">
        <v>164</v>
      </c>
      <c r="C61" s="47">
        <v>279</v>
      </c>
      <c r="D61" s="47">
        <v>279</v>
      </c>
      <c r="E61" s="47">
        <v>279</v>
      </c>
    </row>
    <row r="62" spans="1:5" ht="15">
      <c r="A62" s="4" t="s">
        <v>93</v>
      </c>
      <c r="B62" s="6" t="s">
        <v>94</v>
      </c>
      <c r="C62" s="47">
        <v>466.9</v>
      </c>
      <c r="D62" s="47">
        <v>466.9</v>
      </c>
      <c r="E62" s="47">
        <v>466.9</v>
      </c>
    </row>
    <row r="63" spans="1:5" ht="15">
      <c r="A63" s="4" t="s">
        <v>157</v>
      </c>
      <c r="B63" s="6" t="s">
        <v>158</v>
      </c>
      <c r="C63" s="47">
        <v>815.8</v>
      </c>
      <c r="D63" s="47">
        <v>815.8</v>
      </c>
      <c r="E63" s="47">
        <v>815.8</v>
      </c>
    </row>
    <row r="64" spans="1:5" ht="38.25">
      <c r="A64" s="4" t="s">
        <v>165</v>
      </c>
      <c r="B64" s="6" t="s">
        <v>166</v>
      </c>
      <c r="C64" s="47">
        <v>401.4</v>
      </c>
      <c r="D64" s="47">
        <v>401.4</v>
      </c>
      <c r="E64" s="47">
        <v>401.4</v>
      </c>
    </row>
    <row r="65" spans="1:5" ht="25.5" customHeight="1">
      <c r="A65" s="4" t="s">
        <v>33</v>
      </c>
      <c r="B65" s="6" t="s">
        <v>34</v>
      </c>
      <c r="C65" s="47">
        <v>1665</v>
      </c>
      <c r="D65" s="47">
        <v>1665</v>
      </c>
      <c r="E65" s="47">
        <v>1665</v>
      </c>
    </row>
    <row r="66" spans="1:5" ht="14.25">
      <c r="A66" s="3" t="s">
        <v>145</v>
      </c>
      <c r="B66" s="27" t="s">
        <v>147</v>
      </c>
      <c r="C66" s="29">
        <f>SUM(C67)</f>
        <v>658.6</v>
      </c>
      <c r="D66" s="29">
        <f>SUM(D67)</f>
        <v>250</v>
      </c>
      <c r="E66" s="29">
        <f>SUM(E67)</f>
        <v>300</v>
      </c>
    </row>
    <row r="67" spans="1:5" ht="15">
      <c r="A67" s="5" t="s">
        <v>146</v>
      </c>
      <c r="B67" s="12" t="s">
        <v>147</v>
      </c>
      <c r="C67" s="30">
        <v>658.6</v>
      </c>
      <c r="D67" s="30">
        <v>250</v>
      </c>
      <c r="E67" s="30">
        <v>300</v>
      </c>
    </row>
    <row r="68" spans="1:5" ht="14.25">
      <c r="A68" s="3" t="s">
        <v>35</v>
      </c>
      <c r="B68" s="9" t="s">
        <v>36</v>
      </c>
      <c r="C68" s="29">
        <f>SUM(C69+C112)</f>
        <v>820986.5</v>
      </c>
      <c r="D68" s="29">
        <f>SUM(D69+D112)</f>
        <v>639240.5</v>
      </c>
      <c r="E68" s="29">
        <f>SUM(E69+E112)</f>
        <v>625261.1</v>
      </c>
    </row>
    <row r="69" spans="1:5" ht="14.25">
      <c r="A69" s="3" t="s">
        <v>48</v>
      </c>
      <c r="B69" s="9" t="s">
        <v>49</v>
      </c>
      <c r="C69" s="29">
        <f>SUM(C79+C70+C72)</f>
        <v>820273.5</v>
      </c>
      <c r="D69" s="29">
        <f>SUM(D79+D70+D72)</f>
        <v>638527.5</v>
      </c>
      <c r="E69" s="29">
        <f>SUM(E79+E70+E72)</f>
        <v>624548.1</v>
      </c>
    </row>
    <row r="70" spans="1:5" ht="14.25">
      <c r="A70" s="3" t="s">
        <v>51</v>
      </c>
      <c r="B70" s="27" t="s">
        <v>50</v>
      </c>
      <c r="C70" s="29">
        <f>SUM(C71)</f>
        <v>241956</v>
      </c>
      <c r="D70" s="29">
        <f>SUM(D71)</f>
        <v>127470</v>
      </c>
      <c r="E70" s="29">
        <f>SUM(E71)</f>
        <v>103379</v>
      </c>
    </row>
    <row r="71" spans="1:5" ht="15">
      <c r="A71" s="5" t="s">
        <v>182</v>
      </c>
      <c r="B71" s="12" t="s">
        <v>52</v>
      </c>
      <c r="C71" s="30">
        <v>241956</v>
      </c>
      <c r="D71" s="30">
        <v>127470</v>
      </c>
      <c r="E71" s="30">
        <v>103379</v>
      </c>
    </row>
    <row r="72" spans="1:5" ht="28.5">
      <c r="A72" s="21" t="s">
        <v>183</v>
      </c>
      <c r="B72" s="55" t="s">
        <v>171</v>
      </c>
      <c r="C72" s="29">
        <f>C73+C75+C77</f>
        <v>57729.9</v>
      </c>
      <c r="D72" s="29">
        <f>D73+D75+D77</f>
        <v>5321.5</v>
      </c>
      <c r="E72" s="29">
        <f>E73+E75+E77</f>
        <v>13627.6</v>
      </c>
    </row>
    <row r="73" spans="1:5" ht="28.5">
      <c r="A73" s="21" t="s">
        <v>184</v>
      </c>
      <c r="B73" s="55" t="s">
        <v>172</v>
      </c>
      <c r="C73" s="29">
        <f>SUM(C74)</f>
        <v>40000</v>
      </c>
      <c r="D73" s="29">
        <f>SUM(D74)</f>
        <v>0</v>
      </c>
      <c r="E73" s="29">
        <f>SUM(E74)</f>
        <v>0</v>
      </c>
    </row>
    <row r="74" spans="1:5" ht="30">
      <c r="A74" s="19" t="s">
        <v>185</v>
      </c>
      <c r="B74" s="56" t="s">
        <v>173</v>
      </c>
      <c r="C74" s="30">
        <v>40000</v>
      </c>
      <c r="D74" s="30">
        <v>0</v>
      </c>
      <c r="E74" s="30">
        <v>0</v>
      </c>
    </row>
    <row r="75" spans="1:5" ht="42.75">
      <c r="A75" s="21" t="s">
        <v>186</v>
      </c>
      <c r="B75" s="55" t="s">
        <v>174</v>
      </c>
      <c r="C75" s="29">
        <f>SUM(C76)</f>
        <v>10502.9</v>
      </c>
      <c r="D75" s="29">
        <f>SUM(D76)</f>
        <v>0</v>
      </c>
      <c r="E75" s="29">
        <f>SUM(E76)</f>
        <v>0</v>
      </c>
    </row>
    <row r="76" spans="1:5" ht="32.25" customHeight="1">
      <c r="A76" s="19" t="s">
        <v>187</v>
      </c>
      <c r="B76" s="56" t="s">
        <v>175</v>
      </c>
      <c r="C76" s="30">
        <v>10502.9</v>
      </c>
      <c r="D76" s="30">
        <v>0</v>
      </c>
      <c r="E76" s="30">
        <v>0</v>
      </c>
    </row>
    <row r="77" spans="1:5" ht="14.25">
      <c r="A77" s="57" t="s">
        <v>188</v>
      </c>
      <c r="B77" s="55" t="s">
        <v>176</v>
      </c>
      <c r="C77" s="29">
        <f>SUM(C78)</f>
        <v>7227</v>
      </c>
      <c r="D77" s="29">
        <f>SUM(D78)</f>
        <v>5321.5</v>
      </c>
      <c r="E77" s="29">
        <f>SUM(E78)</f>
        <v>13627.6</v>
      </c>
    </row>
    <row r="78" spans="1:5" ht="15">
      <c r="A78" s="58" t="s">
        <v>189</v>
      </c>
      <c r="B78" s="56" t="s">
        <v>177</v>
      </c>
      <c r="C78" s="30">
        <v>7227</v>
      </c>
      <c r="D78" s="30">
        <v>5321.5</v>
      </c>
      <c r="E78" s="30">
        <v>13627.6</v>
      </c>
    </row>
    <row r="79" spans="1:5" ht="28.5">
      <c r="A79" s="21" t="s">
        <v>190</v>
      </c>
      <c r="B79" s="25" t="s">
        <v>53</v>
      </c>
      <c r="C79" s="29">
        <f>C80+C82+C84+C86+C88+C90+C92+C96+C98+C100+C102+C104+C106+C108+C110+C94</f>
        <v>520587.6</v>
      </c>
      <c r="D79" s="29">
        <f>D80+D82+D84+D86+D88+D90+D92+D96+D98+D100+D102+D104+D106+D108+D110+D94</f>
        <v>505736</v>
      </c>
      <c r="E79" s="29">
        <f>E80+E82+E84+E86+E88+E90+E92+E96+E98+E100+E102+E104+E106+E108+E110+E94</f>
        <v>507541.49999999994</v>
      </c>
    </row>
    <row r="80" spans="1:5" ht="25.5">
      <c r="A80" s="21" t="s">
        <v>191</v>
      </c>
      <c r="B80" s="22" t="s">
        <v>57</v>
      </c>
      <c r="C80" s="29">
        <f>SUM(C81)</f>
        <v>1864</v>
      </c>
      <c r="D80" s="29">
        <f>SUM(D81)</f>
        <v>1864</v>
      </c>
      <c r="E80" s="29">
        <f>SUM(E81)</f>
        <v>1864</v>
      </c>
    </row>
    <row r="81" spans="1:5" ht="26.25">
      <c r="A81" s="19" t="s">
        <v>192</v>
      </c>
      <c r="B81" s="7" t="s">
        <v>58</v>
      </c>
      <c r="C81" s="30">
        <v>1864</v>
      </c>
      <c r="D81" s="30">
        <v>1864</v>
      </c>
      <c r="E81" s="30">
        <v>1864</v>
      </c>
    </row>
    <row r="82" spans="1:5" ht="25.5">
      <c r="A82" s="50" t="s">
        <v>193</v>
      </c>
      <c r="B82" s="22" t="s">
        <v>61</v>
      </c>
      <c r="C82" s="29">
        <f>SUM(C83)</f>
        <v>7932</v>
      </c>
      <c r="D82" s="29">
        <f>SUM(D83)</f>
        <v>7932</v>
      </c>
      <c r="E82" s="29">
        <f>SUM(E83)</f>
        <v>7932</v>
      </c>
    </row>
    <row r="83" spans="1:5" ht="26.25">
      <c r="A83" s="51" t="s">
        <v>194</v>
      </c>
      <c r="B83" s="7" t="s">
        <v>62</v>
      </c>
      <c r="C83" s="30">
        <v>7932</v>
      </c>
      <c r="D83" s="30">
        <v>7932</v>
      </c>
      <c r="E83" s="30">
        <v>7932</v>
      </c>
    </row>
    <row r="84" spans="1:5" ht="25.5">
      <c r="A84" s="24" t="s">
        <v>195</v>
      </c>
      <c r="B84" s="22" t="s">
        <v>68</v>
      </c>
      <c r="C84" s="29">
        <f>SUM(C85)</f>
        <v>457659.5</v>
      </c>
      <c r="D84" s="29">
        <f>SUM(D85)</f>
        <v>440274.6</v>
      </c>
      <c r="E84" s="29">
        <f>SUM(E85)</f>
        <v>440697.6</v>
      </c>
    </row>
    <row r="85" spans="1:5" ht="26.25">
      <c r="A85" s="17" t="s">
        <v>196</v>
      </c>
      <c r="B85" s="7" t="s">
        <v>67</v>
      </c>
      <c r="C85" s="30">
        <v>457659.5</v>
      </c>
      <c r="D85" s="30">
        <v>440274.6</v>
      </c>
      <c r="E85" s="30">
        <v>440697.6</v>
      </c>
    </row>
    <row r="86" spans="1:5" ht="38.25">
      <c r="A86" s="24" t="s">
        <v>197</v>
      </c>
      <c r="B86" s="22" t="s">
        <v>167</v>
      </c>
      <c r="C86" s="29">
        <f>SUM(C87)</f>
        <v>922</v>
      </c>
      <c r="D86" s="29">
        <f>SUM(D87)</f>
        <v>922</v>
      </c>
      <c r="E86" s="29">
        <f>SUM(E87)</f>
        <v>922</v>
      </c>
    </row>
    <row r="87" spans="1:5" ht="39">
      <c r="A87" s="17" t="s">
        <v>198</v>
      </c>
      <c r="B87" s="7" t="s">
        <v>178</v>
      </c>
      <c r="C87" s="30">
        <v>922</v>
      </c>
      <c r="D87" s="30">
        <v>922</v>
      </c>
      <c r="E87" s="30">
        <v>922</v>
      </c>
    </row>
    <row r="88" spans="1:5" ht="38.25">
      <c r="A88" s="24" t="s">
        <v>199</v>
      </c>
      <c r="B88" s="38" t="s">
        <v>105</v>
      </c>
      <c r="C88" s="29">
        <f>SUM(C89)</f>
        <v>5659.2</v>
      </c>
      <c r="D88" s="29">
        <f>SUM(D89)</f>
        <v>5885.5</v>
      </c>
      <c r="E88" s="29">
        <f>SUM(E89)</f>
        <v>5885.5</v>
      </c>
    </row>
    <row r="89" spans="1:5" ht="39">
      <c r="A89" s="20" t="s">
        <v>199</v>
      </c>
      <c r="B89" s="39" t="s">
        <v>106</v>
      </c>
      <c r="C89" s="30">
        <v>5659.2</v>
      </c>
      <c r="D89" s="30">
        <v>5885.5</v>
      </c>
      <c r="E89" s="30">
        <v>5885.5</v>
      </c>
    </row>
    <row r="90" spans="1:5" ht="25.5">
      <c r="A90" s="43" t="s">
        <v>200</v>
      </c>
      <c r="B90" s="54" t="s">
        <v>128</v>
      </c>
      <c r="C90" s="29">
        <f>SUM(C91)</f>
        <v>87</v>
      </c>
      <c r="D90" s="29">
        <f>SUM(D91)</f>
        <v>91</v>
      </c>
      <c r="E90" s="29">
        <f>SUM(E91)</f>
        <v>94</v>
      </c>
    </row>
    <row r="91" spans="1:5" ht="38.25">
      <c r="A91" s="44" t="s">
        <v>201</v>
      </c>
      <c r="B91" s="45" t="s">
        <v>129</v>
      </c>
      <c r="C91" s="30">
        <v>87</v>
      </c>
      <c r="D91" s="30">
        <v>91</v>
      </c>
      <c r="E91" s="30">
        <v>94</v>
      </c>
    </row>
    <row r="92" spans="1:5" ht="25.5">
      <c r="A92" s="21" t="s">
        <v>202</v>
      </c>
      <c r="B92" s="22" t="s">
        <v>60</v>
      </c>
      <c r="C92" s="29">
        <f>SUM(C93)</f>
        <v>1981.5</v>
      </c>
      <c r="D92" s="29">
        <f>SUM(D93)</f>
        <v>1981.5</v>
      </c>
      <c r="E92" s="29">
        <f>SUM(E93)</f>
        <v>1981.5</v>
      </c>
    </row>
    <row r="93" spans="1:5" ht="25.5">
      <c r="A93" s="19" t="s">
        <v>203</v>
      </c>
      <c r="B93" s="12" t="s">
        <v>59</v>
      </c>
      <c r="C93" s="30">
        <v>1981.5</v>
      </c>
      <c r="D93" s="30">
        <v>1981.5</v>
      </c>
      <c r="E93" s="30">
        <v>1981.5</v>
      </c>
    </row>
    <row r="94" spans="1:5" ht="38.25">
      <c r="A94" s="21" t="s">
        <v>180</v>
      </c>
      <c r="B94" s="60" t="s">
        <v>179</v>
      </c>
      <c r="C94" s="29">
        <f>SUM(C95)</f>
        <v>6.6</v>
      </c>
      <c r="D94" s="29">
        <f>SUM(D95)</f>
        <v>6.9</v>
      </c>
      <c r="E94" s="29">
        <f>SUM(E95)</f>
        <v>7.1</v>
      </c>
    </row>
    <row r="95" spans="1:5" ht="30" customHeight="1">
      <c r="A95" s="19" t="s">
        <v>181</v>
      </c>
      <c r="B95" s="59" t="s">
        <v>179</v>
      </c>
      <c r="C95" s="30">
        <v>6.6</v>
      </c>
      <c r="D95" s="30">
        <v>6.9</v>
      </c>
      <c r="E95" s="30">
        <v>7.1</v>
      </c>
    </row>
    <row r="96" spans="1:5" ht="25.5">
      <c r="A96" s="24" t="s">
        <v>204</v>
      </c>
      <c r="B96" s="41" t="s">
        <v>126</v>
      </c>
      <c r="C96" s="29">
        <f>SUM(C97)</f>
        <v>150.8</v>
      </c>
      <c r="D96" s="29">
        <f>SUM(D97)</f>
        <v>167.5</v>
      </c>
      <c r="E96" s="29">
        <f>SUM(E97)</f>
        <v>177.8</v>
      </c>
    </row>
    <row r="97" spans="1:5" ht="39">
      <c r="A97" s="20" t="s">
        <v>205</v>
      </c>
      <c r="B97" s="42" t="s">
        <v>127</v>
      </c>
      <c r="C97" s="30">
        <v>150.8</v>
      </c>
      <c r="D97" s="30">
        <v>167.5</v>
      </c>
      <c r="E97" s="30">
        <v>177.8</v>
      </c>
    </row>
    <row r="98" spans="1:5" ht="25.5">
      <c r="A98" s="21" t="s">
        <v>206</v>
      </c>
      <c r="B98" s="22" t="s">
        <v>55</v>
      </c>
      <c r="C98" s="29">
        <f>SUM(C99)</f>
        <v>2255</v>
      </c>
      <c r="D98" s="29">
        <f>SUM(D99)</f>
        <v>2345</v>
      </c>
      <c r="E98" s="29">
        <f>SUM(E99)</f>
        <v>2439</v>
      </c>
    </row>
    <row r="99" spans="1:5" ht="26.25">
      <c r="A99" s="19" t="s">
        <v>207</v>
      </c>
      <c r="B99" s="7" t="s">
        <v>56</v>
      </c>
      <c r="C99" s="30">
        <v>2255</v>
      </c>
      <c r="D99" s="30">
        <v>2345</v>
      </c>
      <c r="E99" s="30">
        <v>2439</v>
      </c>
    </row>
    <row r="100" spans="1:5" ht="14.25">
      <c r="A100" s="23" t="s">
        <v>208</v>
      </c>
      <c r="B100" s="16" t="s">
        <v>64</v>
      </c>
      <c r="C100" s="29">
        <f>SUM(C101)</f>
        <v>10401</v>
      </c>
      <c r="D100" s="29">
        <f>SUM(D101)</f>
        <v>10401</v>
      </c>
      <c r="E100" s="29">
        <f>SUM(E101)</f>
        <v>10401</v>
      </c>
    </row>
    <row r="101" spans="1:5" ht="26.25">
      <c r="A101" s="19" t="s">
        <v>209</v>
      </c>
      <c r="B101" s="7" t="s">
        <v>54</v>
      </c>
      <c r="C101" s="30">
        <v>10401</v>
      </c>
      <c r="D101" s="30">
        <v>10401</v>
      </c>
      <c r="E101" s="30">
        <v>10401</v>
      </c>
    </row>
    <row r="102" spans="1:5" ht="25.5">
      <c r="A102" s="21" t="s">
        <v>210</v>
      </c>
      <c r="B102" s="16" t="s">
        <v>76</v>
      </c>
      <c r="C102" s="29">
        <f>SUM(C103)</f>
        <v>700</v>
      </c>
      <c r="D102" s="29">
        <f>SUM(D103)</f>
        <v>700</v>
      </c>
      <c r="E102" s="29">
        <f>SUM(E103)</f>
        <v>700</v>
      </c>
    </row>
    <row r="103" spans="1:5" ht="25.5">
      <c r="A103" s="19" t="s">
        <v>211</v>
      </c>
      <c r="B103" s="12" t="s">
        <v>77</v>
      </c>
      <c r="C103" s="30">
        <v>700</v>
      </c>
      <c r="D103" s="30">
        <v>700</v>
      </c>
      <c r="E103" s="30">
        <v>700</v>
      </c>
    </row>
    <row r="104" spans="1:5" ht="25.5">
      <c r="A104" s="21" t="s">
        <v>212</v>
      </c>
      <c r="B104" s="22" t="s">
        <v>159</v>
      </c>
      <c r="C104" s="29">
        <f>SUM(C105)</f>
        <v>181</v>
      </c>
      <c r="D104" s="29">
        <f>SUM(D105)</f>
        <v>189</v>
      </c>
      <c r="E104" s="29">
        <f>SUM(E105)</f>
        <v>196</v>
      </c>
    </row>
    <row r="105" spans="1:5" ht="26.25">
      <c r="A105" s="19" t="s">
        <v>213</v>
      </c>
      <c r="B105" s="7" t="s">
        <v>160</v>
      </c>
      <c r="C105" s="30">
        <v>181</v>
      </c>
      <c r="D105" s="30">
        <v>189</v>
      </c>
      <c r="E105" s="30">
        <v>196</v>
      </c>
    </row>
    <row r="106" spans="1:5" ht="25.5">
      <c r="A106" s="21" t="s">
        <v>214</v>
      </c>
      <c r="B106" s="22" t="s">
        <v>75</v>
      </c>
      <c r="C106" s="29">
        <f>SUM(C107)</f>
        <v>2</v>
      </c>
      <c r="D106" s="29">
        <f>SUM(D107)</f>
        <v>2</v>
      </c>
      <c r="E106" s="29">
        <f>SUM(E107)</f>
        <v>2</v>
      </c>
    </row>
    <row r="107" spans="1:5" ht="26.25">
      <c r="A107" s="19" t="s">
        <v>215</v>
      </c>
      <c r="B107" s="7" t="s">
        <v>70</v>
      </c>
      <c r="C107" s="30">
        <v>2</v>
      </c>
      <c r="D107" s="30">
        <v>2</v>
      </c>
      <c r="E107" s="30">
        <v>2</v>
      </c>
    </row>
    <row r="108" spans="1:5" ht="51">
      <c r="A108" s="24" t="s">
        <v>216</v>
      </c>
      <c r="B108" s="38" t="s">
        <v>103</v>
      </c>
      <c r="C108" s="29">
        <f>SUM(C109)</f>
        <v>19926</v>
      </c>
      <c r="D108" s="29">
        <f>SUM(D109)</f>
        <v>20768</v>
      </c>
      <c r="E108" s="29">
        <f>SUM(E109)</f>
        <v>21566</v>
      </c>
    </row>
    <row r="109" spans="1:5" ht="51.75">
      <c r="A109" s="20" t="s">
        <v>217</v>
      </c>
      <c r="B109" s="39" t="s">
        <v>104</v>
      </c>
      <c r="C109" s="30">
        <v>19926</v>
      </c>
      <c r="D109" s="30">
        <v>20768</v>
      </c>
      <c r="E109" s="30">
        <v>21566</v>
      </c>
    </row>
    <row r="110" spans="1:5" ht="25.5">
      <c r="A110" s="24" t="s">
        <v>218</v>
      </c>
      <c r="B110" s="38" t="s">
        <v>169</v>
      </c>
      <c r="C110" s="29">
        <f>SUM(C111)</f>
        <v>10860</v>
      </c>
      <c r="D110" s="29">
        <f>SUM(D111)</f>
        <v>12206</v>
      </c>
      <c r="E110" s="29">
        <f>SUM(E111)</f>
        <v>12676</v>
      </c>
    </row>
    <row r="111" spans="1:5" ht="26.25">
      <c r="A111" s="20" t="s">
        <v>219</v>
      </c>
      <c r="B111" s="39" t="s">
        <v>168</v>
      </c>
      <c r="C111" s="30">
        <v>10860</v>
      </c>
      <c r="D111" s="30">
        <v>12206</v>
      </c>
      <c r="E111" s="30">
        <v>12676</v>
      </c>
    </row>
    <row r="112" spans="1:5" ht="14.25">
      <c r="A112" s="23" t="s">
        <v>220</v>
      </c>
      <c r="B112" s="25" t="s">
        <v>63</v>
      </c>
      <c r="C112" s="29">
        <f>SUM(C113)</f>
        <v>713</v>
      </c>
      <c r="D112" s="29">
        <f>SUM(D113)</f>
        <v>713</v>
      </c>
      <c r="E112" s="29">
        <f>SUM(E113)</f>
        <v>713</v>
      </c>
    </row>
    <row r="113" spans="1:5" ht="15">
      <c r="A113" s="20" t="s">
        <v>221</v>
      </c>
      <c r="B113" s="7" t="s">
        <v>149</v>
      </c>
      <c r="C113" s="30">
        <v>713</v>
      </c>
      <c r="D113" s="30">
        <v>713</v>
      </c>
      <c r="E113" s="30">
        <v>713</v>
      </c>
    </row>
    <row r="114" spans="1:5" ht="15.75">
      <c r="A114" s="3" t="s">
        <v>65</v>
      </c>
      <c r="B114" s="28"/>
      <c r="C114" s="29">
        <f>SUM(C6+C69+C112)</f>
        <v>1106620.4</v>
      </c>
      <c r="D114" s="29">
        <f>SUM(D6+D69+D112)</f>
        <v>925617.3</v>
      </c>
      <c r="E114" s="29">
        <f>SUM(E6+E69+E112)</f>
        <v>909547.5999999999</v>
      </c>
    </row>
    <row r="117" spans="1:2" ht="15.75">
      <c r="A117" s="40" t="s">
        <v>148</v>
      </c>
      <c r="B117" s="40"/>
    </row>
    <row r="118" spans="1:3" ht="12.75">
      <c r="A118" s="34"/>
      <c r="B118" s="34"/>
      <c r="C118" s="34"/>
    </row>
    <row r="119" spans="1:3" ht="12.75">
      <c r="A119" s="34" t="s">
        <v>79</v>
      </c>
      <c r="B119" s="34"/>
      <c r="C119" s="34"/>
    </row>
    <row r="120" spans="1:3" ht="12.75">
      <c r="A120" s="34" t="s">
        <v>170</v>
      </c>
      <c r="B120" s="34"/>
      <c r="C120" s="34"/>
    </row>
    <row r="121" spans="1:3" ht="12.75">
      <c r="A121" s="34"/>
      <c r="B121" s="34"/>
      <c r="C121" s="34"/>
    </row>
  </sheetData>
  <sheetProtection/>
  <mergeCells count="6">
    <mergeCell ref="A4:A5"/>
    <mergeCell ref="B4:B5"/>
    <mergeCell ref="C4:C5"/>
    <mergeCell ref="D4:D5"/>
    <mergeCell ref="E4:E5"/>
    <mergeCell ref="A2:E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г.Калтан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</dc:creator>
  <cp:keywords/>
  <dc:description/>
  <cp:lastModifiedBy>Пользователь Windows</cp:lastModifiedBy>
  <cp:lastPrinted>2018-11-14T06:21:12Z</cp:lastPrinted>
  <dcterms:created xsi:type="dcterms:W3CDTF">2006-11-03T02:36:03Z</dcterms:created>
  <dcterms:modified xsi:type="dcterms:W3CDTF">2018-12-11T02:26:58Z</dcterms:modified>
  <cp:category/>
  <cp:version/>
  <cp:contentType/>
  <cp:contentStatus/>
</cp:coreProperties>
</file>