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<sst xmlns="http://schemas.openxmlformats.org/spreadsheetml/2006/main" count="208" uniqueCount="205">
  <si>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</si>
  <si>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</si>
  <si>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</si>
  <si>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</si>
  <si>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</si>
  <si>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</si>
  <si>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</si>
  <si>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</si>
  <si>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</si>
  <si>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</si>
  <si>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</si>
  <si>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</si>
  <si>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</si>
  <si>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</si>
  <si>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</si>
  <si>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</si>
  <si>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</si>
  <si>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</si>
  <si>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</si>
  <si>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 пошлина по  делам , рассматриваемым  в  судах  общей  юрисдикции , мировыми  судьями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</si>
  <si>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</si>
  <si>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</si>
  <si>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</si>
  <si>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</si>
  <si>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</si>
  <si>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</si>
  <si>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</si>
  <si>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</si>
  <si>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</si>
  <si>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</si>
  <si>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</si>
  <si>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</si>
  <si>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</si>
  <si>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</si>
  <si>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</si>
  <si>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</si>
  <si>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</si>
  <si>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</si>
  <si>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</si>
  <si>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</si>
  <si>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</si>
  <si>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</si>
  <si>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</si>
  <si>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</si>
  <si>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</si>
  <si>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 собственность  на  которые  не  разграничена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</si>
  <si>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</si>
  <si>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</si>
  <si>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</si>
  <si>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</si>
  <si>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</si>
  <si>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</si>
  <si>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</si>
  <si>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</si>
  <si>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</si>
  <si>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</si>
  <si>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</si>
  <si>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</si>
  <si>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</si>
  <si>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</si>
  <si>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</si>
  <si>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</si>
  <si>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</si>
  <si>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</si>
  <si>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</si>
  <si>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</si>
  <si>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</si>
  <si>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</si>
  <si>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</si>
  <si>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</si>
  <si>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2 07 00000 00 0000 180</t>
  </si>
  <si>
    <t>Прочие  безвозмездные  поступления</t>
  </si>
  <si>
    <t>Прочие безвозмездные поступления в бюджеты городских округов (средства безвозмездных  поступлений  и  иной  приносящей  доход  деятельности)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</si>
  <si>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</si>
  <si>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</si>
  <si>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</si>
  <si>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</si>
  <si>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</si>
  <si>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</si>
  <si>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</si>
  <si>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</si>
  <si>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</si>
  <si>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</si>
  <si>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</si>
  <si>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</si>
  <si>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</si>
  <si>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</si>
  <si>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НАЛОГОВЫЕ  И  НЕНАЛОГОВЫЕ  ДОХОДЫ</t>
  </si>
  <si>
    <t>Исполнитель:Горкевич Е.А.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</si>
  <si>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</si>
  <si>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</si>
  <si>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</si>
  <si>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</si>
  <si>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</si>
  <si>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</si>
  <si>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</si>
  <si>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</si>
  <si>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1 01 02020 01 0000 110</t>
  </si>
  <si>
    <t xml:space="preserve">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</si>
  <si>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</si>
  <si>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</si>
  <si>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</si>
  <si>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 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</si>
  <si>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</si>
  <si>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1 16 25060 04 0000 140</t>
  </si>
  <si>
    <t>Денежные взыскания (штрафы) за нарушение земельного законодательства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</si>
  <si>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</si>
  <si>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</si>
  <si>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</si>
  <si>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</si>
  <si>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</si>
  <si>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</si>
  <si>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Налог, взимаемый в виде стоимости патента в связи с применением патентной системы налогообложения</t>
  </si>
  <si>
    <t>1 05 04000 02 0000 110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</si>
  <si>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</si>
  <si>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</si>
  <si>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</si>
  <si>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</si>
  <si>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Транспортный налог</t>
  </si>
  <si>
    <t>1 06 04000 02 0000 110</t>
  </si>
  <si>
    <t>1 06 04011 02 0000 110</t>
  </si>
  <si>
    <t>1 06 04012 02 0000 110</t>
  </si>
  <si>
    <t>Транспортный  налог  с  организаций</t>
  </si>
  <si>
    <t>Транспортный  налог  с  физических  лиц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</si>
  <si>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</si>
  <si>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</si>
  <si>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</si>
  <si>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</si>
  <si>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</si>
  <si>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</si>
  <si>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</si>
  <si>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</si>
  <si>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</si>
  <si>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</si>
  <si>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 от  перечисления  части  прибыли,  остающейся  после  уплаты  налогов  и  иных  обязательных  платежей  муниципальных  унитарных  предприятий,  созданных  городскими 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</si>
  <si>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</si>
  <si>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</si>
  <si>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</si>
  <si>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</si>
  <si>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</si>
  <si>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</si>
  <si>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</si>
  <si>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</si>
  <si>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</si>
  <si>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</si>
  <si>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1 03 02230 01 0000 110</t>
  </si>
  <si>
    <t>1 03 02240 01 0000 110</t>
  </si>
  <si>
    <t>1 03 02250 01 0000 110</t>
  </si>
  <si>
    <t>1 03 02260 01 0000 110</t>
  </si>
  <si>
    <t>1 06 06032 04 0000 110</t>
  </si>
  <si>
    <t>1 06 06042 04 0000 110</t>
  </si>
  <si>
    <t>Земельный  налог  с  организаций, обладающих  земельным  участком, расположенным  в  границах  городских  округов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</si>
  <si>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</si>
  <si>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</si>
  <si>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</si>
  <si>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1 16 37030 04 0000 140</t>
  </si>
  <si>
    <t>поступления  сумму  в озмещение  вреда, причиняемого  автомобильным  дорогам  местного  значения  транспортными  средствами, осуществляющими  перевозки тяжеловесных и (или) крупногабаритных  грузов, зачисляемые  в  бюджеты  городских  округов</t>
  </si>
  <si>
    <t>2017  год (тыс.руб.)</t>
  </si>
  <si>
    <t>2018  год (тыс.руб.)</t>
  </si>
  <si>
    <t>2019  год (тыс.руб.)</t>
  </si>
  <si>
    <t>Поступления доходов в бюджет  Калтанского  городского  округа на 2017 год и на плановый период 2018 и 2019 годов</t>
  </si>
  <si>
    <t>1 08 07020 01 0000 110</t>
  </si>
  <si>
    <t>1 08 07100 01 0000 110</t>
  </si>
  <si>
    <t>Государственная  пошлина  за  регистрацию  прав, ограничений (обременений)  прав на недвижимое  имущество  и  сделок  с ним</t>
  </si>
  <si>
    <t>Государственная  пошлина  за  выдачу  и  обмен  распорта  гражданина  Российской  Федерации</t>
  </si>
  <si>
    <t>1 17 0000 00 0000 000</t>
  </si>
  <si>
    <t>1 17 05040 04 0000 180</t>
  </si>
  <si>
    <t>Прочие  неналоговые  доходы бюджетов  городских  округов</t>
  </si>
  <si>
    <t>2 07 04050 04 0000 180</t>
  </si>
  <si>
    <t>2 02 15001 04 0000 151</t>
  </si>
  <si>
    <t>2 02 35250 04 0000 151</t>
  </si>
  <si>
    <t>2 02 35220 04 0000 151</t>
  </si>
  <si>
    <t>2 02 35280 04 0000 151</t>
  </si>
  <si>
    <t>2 02 30013 04 0000 151</t>
  </si>
  <si>
    <t>2 02 35118 04 0000 151</t>
  </si>
  <si>
    <t>2 02 35260 04 0000 151</t>
  </si>
  <si>
    <t>2 02 30024 04 0000 151</t>
  </si>
  <si>
    <t>2 02 35084 04 0000 151</t>
  </si>
  <si>
    <t>2 02 35082 04 0000 151</t>
  </si>
  <si>
    <t>2 02 35380 04 0000 151</t>
  </si>
  <si>
    <t>2 02 35137 04 0000 151</t>
  </si>
  <si>
    <t xml:space="preserve">2 02 35250 00 0000 151 </t>
  </si>
  <si>
    <t>2 02 35220 00 0000 151</t>
  </si>
  <si>
    <t>2 02 35280 00 0000 151</t>
  </si>
  <si>
    <t>2 02 30013 00 0000 151</t>
  </si>
  <si>
    <t>2 02 35118 00 0000 151</t>
  </si>
  <si>
    <t>2 02 35260 00 0000 151</t>
  </si>
  <si>
    <t>2 02 30024 00 0000 151</t>
  </si>
  <si>
    <t>2 02 35084 00 0000 151</t>
  </si>
  <si>
    <t>2 02 35380 00 0000 151</t>
  </si>
  <si>
    <t>2 02 35137 00 0000 151</t>
  </si>
  <si>
    <t>Начальник  финансового  управления  города  Калтан                                                                                                          В.П.Чушкина</t>
  </si>
  <si>
    <t>8-38472-3-41-14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</si>
  <si>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</si>
  <si>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</si>
  <si>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городских округов</t>
  </si>
  <si>
    <t>2 02 29999 04 0000 151</t>
  </si>
  <si>
    <t>2 02 29999 00 0000 151</t>
  </si>
  <si>
    <t>2 02 20000 00 0000 151</t>
  </si>
  <si>
    <t>2 02 30000 00 0000 151</t>
  </si>
  <si>
    <t>Субвенции  бюджетам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</si>
  <si>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Субвенции  бюджетам  городских  округов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</si>
  <si>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2 02 35270 00 0000 151</t>
  </si>
  <si>
    <t>2 02 35270 04 0000 151</t>
  </si>
  <si>
    <t>2 02 30022 04 0000 151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</si>
</sst>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165" fontId="7" fillId="0" borderId="11" xfId="0" applyNumberFormat="1" applyFont="1" applyBorder="1" applyAlignment="1">
      <alignment horizontal="center" wrapText="1"/>
    </xf>
    <xf numFmtId="165" fontId="10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0" fontId="3" fillId="33" borderId="1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5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165" fontId="7" fillId="0" borderId="1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vertical="top" wrapText="1"/>
    </xf>
    <xf numFmtId="165" fontId="10" fillId="33" borderId="16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165" fontId="10" fillId="33" borderId="11" xfId="0" applyNumberFormat="1" applyFont="1" applyFill="1" applyBorder="1" applyAlignment="1">
      <alignment horizontal="center" wrapText="1"/>
    </xf>
    <xf numFmtId="165" fontId="7" fillId="33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zoomScalePageLayoutView="0" workbookViewId="0" topLeftCell="A94">
      <selection activeCell="E95" sqref="E95"/>
    </sheetView>
  </sheetViews>
  <sheetFormatPr defaultColWidth="9.00390625" defaultRowHeight="12.75"/>
  <cols>
    <col min="1" max="1" width="20.375" style="0" customWidth="1"/>
    <col min="2" max="2" width="89.125" style="0" customWidth="1"/>
    <col min="3" max="3" width="11.875" style="0" customWidth="1"/>
    <col min="4" max="4" width="10.75390625" style="0" customWidth="1"/>
    <col min="5" max="5" width="11.625" style="0" customWidth="1"/>
  </cols>
  <sheetData>
    <row r="2" spans="1:5" ht="38.25" customHeight="1">
      <c r="A2" s="62" t="s">
        <v>160</v>
      </c>
      <c r="B2" s="63"/>
      <c r="C2" s="63"/>
      <c r="D2" s="63"/>
      <c r="E2" s="63"/>
    </row>
    <row r="3" ht="19.5" thickBot="1">
      <c r="B3" s="1"/>
    </row>
    <row r="4" spans="1:5" ht="12.75" customHeight="1">
      <c r="A4" s="56" t="s">
        <v>75</v>
      </c>
      <c r="B4" s="58" t="s">
        <v>0</v>
      </c>
      <c r="C4" s="60" t="s">
        <v>157</v>
      </c>
      <c r="D4" s="60" t="s">
        <v>158</v>
      </c>
      <c r="E4" s="60" t="s">
        <v>159</v>
      </c>
    </row>
    <row r="5" spans="1:5" ht="13.5" customHeight="1">
      <c r="A5" s="57"/>
      <c r="B5" s="59"/>
      <c r="C5" s="61"/>
      <c r="D5" s="61"/>
      <c r="E5" s="61"/>
    </row>
    <row r="6" spans="1:5" ht="14.25">
      <c r="A6" s="2" t="s">
        <v>1</v>
      </c>
      <c r="B6" s="26" t="s">
        <v>87</v>
      </c>
      <c r="C6" s="47">
        <f>C7+C12+C17+C21+C30+C35+C47+C52+C55+C58+C67</f>
        <v>285565.79999999993</v>
      </c>
      <c r="D6" s="47">
        <f>D7+D12+D17+D21+D30+D35+D47+D52+D55+D58+D67</f>
        <v>288817.3</v>
      </c>
      <c r="E6" s="47">
        <f>E7+E12+E17+E21+E30+E35+E47+E52+E55+E58+E67</f>
        <v>298560.29999999993</v>
      </c>
    </row>
    <row r="7" spans="1:5" ht="14.25">
      <c r="A7" s="2" t="s">
        <v>2</v>
      </c>
      <c r="B7" s="3" t="s">
        <v>3</v>
      </c>
      <c r="C7" s="47">
        <f>SUM(C8)</f>
        <v>120824.7</v>
      </c>
      <c r="D7" s="47">
        <f>SUM(D8)</f>
        <v>127575</v>
      </c>
      <c r="E7" s="47">
        <f>SUM(E8)</f>
        <v>134781.5</v>
      </c>
    </row>
    <row r="8" spans="1:5" ht="15">
      <c r="A8" s="4" t="s">
        <v>4</v>
      </c>
      <c r="B8" s="5" t="s">
        <v>5</v>
      </c>
      <c r="C8" s="48">
        <f>SUM(C9+C10+C11)</f>
        <v>120824.7</v>
      </c>
      <c r="D8" s="48">
        <f>SUM(D9+D10+D11)</f>
        <v>127575</v>
      </c>
      <c r="E8" s="48">
        <f>SUM(E9+E10+E11)</f>
        <v>134781.5</v>
      </c>
    </row>
    <row r="9" spans="1:5" ht="38.25">
      <c r="A9" s="4" t="s">
        <v>81</v>
      </c>
      <c r="B9" s="31" t="s">
        <v>99</v>
      </c>
      <c r="C9" s="48">
        <v>120175.1</v>
      </c>
      <c r="D9" s="48">
        <v>126889</v>
      </c>
      <c r="E9" s="48">
        <v>134057</v>
      </c>
    </row>
    <row r="10" spans="1:5" ht="63.75">
      <c r="A10" s="4" t="s">
        <v>97</v>
      </c>
      <c r="B10" s="32" t="s">
        <v>100</v>
      </c>
      <c r="C10" s="49">
        <v>273.9</v>
      </c>
      <c r="D10" s="49">
        <v>289.3</v>
      </c>
      <c r="E10" s="49">
        <v>305.5</v>
      </c>
    </row>
    <row r="11" spans="1:5" ht="25.5">
      <c r="A11" s="4" t="s">
        <v>98</v>
      </c>
      <c r="B11" s="6" t="s">
        <v>101</v>
      </c>
      <c r="C11" s="48">
        <v>375.7</v>
      </c>
      <c r="D11" s="48">
        <v>396.7</v>
      </c>
      <c r="E11" s="48">
        <v>419</v>
      </c>
    </row>
    <row r="12" spans="1:5" ht="25.5">
      <c r="A12" s="2" t="s">
        <v>107</v>
      </c>
      <c r="B12" s="35" t="s">
        <v>106</v>
      </c>
      <c r="C12" s="47">
        <f>SUM(C13:C16)</f>
        <v>5557.9</v>
      </c>
      <c r="D12" s="47">
        <f>SUM(D13:D16)</f>
        <v>5470.6</v>
      </c>
      <c r="E12" s="47">
        <f>SUM(E13:E16)</f>
        <v>6158.3</v>
      </c>
    </row>
    <row r="13" spans="1:5" ht="25.5">
      <c r="A13" s="4" t="s">
        <v>145</v>
      </c>
      <c r="B13" s="33" t="s">
        <v>108</v>
      </c>
      <c r="C13" s="48">
        <v>1797.4</v>
      </c>
      <c r="D13" s="48">
        <v>1769.2</v>
      </c>
      <c r="E13" s="48">
        <v>1991.6</v>
      </c>
    </row>
    <row r="14" spans="1:5" ht="30.75" customHeight="1">
      <c r="A14" s="4" t="s">
        <v>146</v>
      </c>
      <c r="B14" s="33" t="s">
        <v>109</v>
      </c>
      <c r="C14" s="48">
        <v>28.3</v>
      </c>
      <c r="D14" s="48">
        <v>27.9</v>
      </c>
      <c r="E14" s="48">
        <v>31.4</v>
      </c>
    </row>
    <row r="15" spans="1:5" ht="32.25" customHeight="1">
      <c r="A15" s="4" t="s">
        <v>147</v>
      </c>
      <c r="B15" s="33" t="s">
        <v>110</v>
      </c>
      <c r="C15" s="48">
        <v>3732.2</v>
      </c>
      <c r="D15" s="48">
        <v>3673.5</v>
      </c>
      <c r="E15" s="48">
        <v>4135.3</v>
      </c>
    </row>
    <row r="16" spans="1:5" ht="25.5">
      <c r="A16" s="4" t="s">
        <v>148</v>
      </c>
      <c r="B16" s="33" t="s">
        <v>111</v>
      </c>
      <c r="C16" s="48">
        <v>0</v>
      </c>
      <c r="D16" s="48">
        <v>0</v>
      </c>
      <c r="E16" s="48">
        <v>0</v>
      </c>
    </row>
    <row r="17" spans="1:5" ht="14.25">
      <c r="A17" s="2" t="s">
        <v>6</v>
      </c>
      <c r="B17" s="3" t="s">
        <v>7</v>
      </c>
      <c r="C17" s="47">
        <f>SUM(C18:C20)</f>
        <v>10684</v>
      </c>
      <c r="D17" s="47">
        <f>SUM(D18:D20)</f>
        <v>10705</v>
      </c>
      <c r="E17" s="47">
        <f>SUM(E18:E20)</f>
        <v>10726</v>
      </c>
    </row>
    <row r="18" spans="1:5" ht="15">
      <c r="A18" s="4" t="s">
        <v>82</v>
      </c>
      <c r="B18" s="6" t="s">
        <v>8</v>
      </c>
      <c r="C18" s="48">
        <v>10520</v>
      </c>
      <c r="D18" s="48">
        <v>10540</v>
      </c>
      <c r="E18" s="48">
        <v>10560</v>
      </c>
    </row>
    <row r="19" spans="1:5" ht="15">
      <c r="A19" s="4" t="s">
        <v>83</v>
      </c>
      <c r="B19" s="6" t="s">
        <v>78</v>
      </c>
      <c r="C19" s="48">
        <v>19</v>
      </c>
      <c r="D19" s="48">
        <v>20</v>
      </c>
      <c r="E19" s="48">
        <v>21</v>
      </c>
    </row>
    <row r="20" spans="1:5" ht="15" customHeight="1">
      <c r="A20" s="36" t="s">
        <v>113</v>
      </c>
      <c r="B20" s="37" t="s">
        <v>112</v>
      </c>
      <c r="C20" s="50">
        <v>145</v>
      </c>
      <c r="D20" s="50">
        <v>145</v>
      </c>
      <c r="E20" s="50">
        <v>145</v>
      </c>
    </row>
    <row r="21" spans="1:5" ht="14.25">
      <c r="A21" s="2" t="s">
        <v>9</v>
      </c>
      <c r="B21" s="3" t="s">
        <v>10</v>
      </c>
      <c r="C21" s="47">
        <f>SUM(C22+C27+C24)</f>
        <v>47293.1</v>
      </c>
      <c r="D21" s="47">
        <f>SUM(D22+D27+D24)</f>
        <v>47487.49999999999</v>
      </c>
      <c r="E21" s="47">
        <f>SUM(E22+E27+E24)</f>
        <v>47656.9</v>
      </c>
    </row>
    <row r="22" spans="1:5" ht="15">
      <c r="A22" s="4" t="s">
        <v>11</v>
      </c>
      <c r="B22" s="5" t="s">
        <v>12</v>
      </c>
      <c r="C22" s="49">
        <f>SUM(C23)</f>
        <v>1875</v>
      </c>
      <c r="D22" s="49">
        <f>SUM(D23)</f>
        <v>1895</v>
      </c>
      <c r="E22" s="49">
        <f>SUM(E23)</f>
        <v>1898</v>
      </c>
    </row>
    <row r="23" spans="1:5" ht="26.25">
      <c r="A23" s="4" t="s">
        <v>13</v>
      </c>
      <c r="B23" s="8" t="s">
        <v>44</v>
      </c>
      <c r="C23" s="48">
        <v>1875</v>
      </c>
      <c r="D23" s="48">
        <v>1895</v>
      </c>
      <c r="E23" s="48">
        <v>1898</v>
      </c>
    </row>
    <row r="24" spans="1:5" ht="15">
      <c r="A24" s="4" t="s">
        <v>119</v>
      </c>
      <c r="B24" s="8" t="s">
        <v>118</v>
      </c>
      <c r="C24" s="48">
        <f>SUM(C25:C26)</f>
        <v>640.3</v>
      </c>
      <c r="D24" s="48">
        <f>SUM(D25:D26)</f>
        <v>646.7</v>
      </c>
      <c r="E24" s="48">
        <f>SUM(E25:E26)</f>
        <v>653.1</v>
      </c>
    </row>
    <row r="25" spans="1:5" ht="15">
      <c r="A25" s="4" t="s">
        <v>120</v>
      </c>
      <c r="B25" s="8" t="s">
        <v>122</v>
      </c>
      <c r="C25" s="48">
        <v>157.7</v>
      </c>
      <c r="D25" s="48">
        <v>159.3</v>
      </c>
      <c r="E25" s="48">
        <v>160.9</v>
      </c>
    </row>
    <row r="26" spans="1:5" ht="15">
      <c r="A26" s="4" t="s">
        <v>121</v>
      </c>
      <c r="B26" s="8" t="s">
        <v>123</v>
      </c>
      <c r="C26" s="48">
        <v>482.6</v>
      </c>
      <c r="D26" s="48">
        <v>487.4</v>
      </c>
      <c r="E26" s="48">
        <v>492.2</v>
      </c>
    </row>
    <row r="27" spans="1:5" ht="15">
      <c r="A27" s="4" t="s">
        <v>14</v>
      </c>
      <c r="B27" s="5" t="s">
        <v>15</v>
      </c>
      <c r="C27" s="48">
        <f>C28+C29</f>
        <v>44777.799999999996</v>
      </c>
      <c r="D27" s="48">
        <f>D28+D29</f>
        <v>44945.799999999996</v>
      </c>
      <c r="E27" s="48">
        <f>E28+E29</f>
        <v>45105.8</v>
      </c>
    </row>
    <row r="28" spans="1:5" ht="26.25">
      <c r="A28" s="4" t="s">
        <v>149</v>
      </c>
      <c r="B28" s="7" t="s">
        <v>151</v>
      </c>
      <c r="C28" s="48">
        <v>44461.6</v>
      </c>
      <c r="D28" s="48">
        <v>44681.6</v>
      </c>
      <c r="E28" s="48">
        <v>44836.8</v>
      </c>
    </row>
    <row r="29" spans="1:5" ht="26.25">
      <c r="A29" s="4" t="s">
        <v>150</v>
      </c>
      <c r="B29" s="7" t="s">
        <v>152</v>
      </c>
      <c r="C29" s="48">
        <v>316.2</v>
      </c>
      <c r="D29" s="48">
        <v>264.2</v>
      </c>
      <c r="E29" s="48">
        <v>269</v>
      </c>
    </row>
    <row r="30" spans="1:5" ht="14.25">
      <c r="A30" s="2" t="s">
        <v>16</v>
      </c>
      <c r="B30" s="3" t="s">
        <v>17</v>
      </c>
      <c r="C30" s="47">
        <f>SUM(C31)</f>
        <v>6059.299999999999</v>
      </c>
      <c r="D30" s="47">
        <f>SUM(D31)</f>
        <v>6362.299999999999</v>
      </c>
      <c r="E30" s="47">
        <f>SUM(E31)</f>
        <v>6680.4</v>
      </c>
    </row>
    <row r="31" spans="1:5" ht="17.25" customHeight="1">
      <c r="A31" s="4" t="s">
        <v>18</v>
      </c>
      <c r="B31" s="6" t="s">
        <v>19</v>
      </c>
      <c r="C31" s="48">
        <f>C32+C34+C33</f>
        <v>6059.299999999999</v>
      </c>
      <c r="D31" s="48">
        <f>D32+D34+D33</f>
        <v>6362.299999999999</v>
      </c>
      <c r="E31" s="48">
        <f>E32+E34+E33</f>
        <v>6680.4</v>
      </c>
    </row>
    <row r="32" spans="1:5" ht="38.25">
      <c r="A32" s="4" t="s">
        <v>20</v>
      </c>
      <c r="B32" s="6" t="s">
        <v>21</v>
      </c>
      <c r="C32" s="48">
        <v>4509.9</v>
      </c>
      <c r="D32" s="48">
        <v>4735.5</v>
      </c>
      <c r="E32" s="48">
        <v>4972.2</v>
      </c>
    </row>
    <row r="33" spans="1:5" ht="25.5">
      <c r="A33" s="4" t="s">
        <v>161</v>
      </c>
      <c r="B33" s="6" t="s">
        <v>163</v>
      </c>
      <c r="C33" s="48">
        <v>1520.9</v>
      </c>
      <c r="D33" s="48">
        <v>1596.9</v>
      </c>
      <c r="E33" s="48">
        <v>1676.8</v>
      </c>
    </row>
    <row r="34" spans="1:5" ht="15">
      <c r="A34" s="4" t="s">
        <v>162</v>
      </c>
      <c r="B34" s="6" t="s">
        <v>164</v>
      </c>
      <c r="C34" s="48">
        <v>28.5</v>
      </c>
      <c r="D34" s="48">
        <v>29.9</v>
      </c>
      <c r="E34" s="48">
        <v>31.4</v>
      </c>
    </row>
    <row r="35" spans="1:5" ht="25.5">
      <c r="A35" s="2" t="s">
        <v>22</v>
      </c>
      <c r="B35" s="9" t="s">
        <v>23</v>
      </c>
      <c r="C35" s="47">
        <f>C36+C43+C45</f>
        <v>71737.7</v>
      </c>
      <c r="D35" s="47">
        <f>D36+D43+D45</f>
        <v>72512.5</v>
      </c>
      <c r="E35" s="47">
        <f>E36+E43+E45</f>
        <v>74100.6</v>
      </c>
    </row>
    <row r="36" spans="1:5" ht="14.25">
      <c r="A36" s="10" t="s">
        <v>24</v>
      </c>
      <c r="B36" s="9" t="s">
        <v>25</v>
      </c>
      <c r="C36" s="47">
        <f>C37</f>
        <v>70911.7</v>
      </c>
      <c r="D36" s="47">
        <f>D37</f>
        <v>71696.7</v>
      </c>
      <c r="E36" s="47">
        <f>E37</f>
        <v>73284.8</v>
      </c>
    </row>
    <row r="37" spans="1:5" ht="38.25">
      <c r="A37" s="11" t="s">
        <v>24</v>
      </c>
      <c r="B37" s="12" t="s">
        <v>49</v>
      </c>
      <c r="C37" s="48">
        <f>C38+C41+C42</f>
        <v>70911.7</v>
      </c>
      <c r="D37" s="48">
        <f>D38+D41+D42</f>
        <v>71696.7</v>
      </c>
      <c r="E37" s="48">
        <f>E38+E41+E42</f>
        <v>73284.8</v>
      </c>
    </row>
    <row r="38" spans="1:5" ht="38.25">
      <c r="A38" s="13" t="s">
        <v>26</v>
      </c>
      <c r="B38" s="12" t="s">
        <v>50</v>
      </c>
      <c r="C38" s="48">
        <f>SUM(C39)</f>
        <v>69061.9</v>
      </c>
      <c r="D38" s="48">
        <f>SUM(D39)</f>
        <v>70911.8</v>
      </c>
      <c r="E38" s="48">
        <f>SUM(E39)</f>
        <v>72853.8</v>
      </c>
    </row>
    <row r="39" spans="1:5" ht="39">
      <c r="A39" s="13" t="s">
        <v>89</v>
      </c>
      <c r="B39" s="7" t="s">
        <v>51</v>
      </c>
      <c r="C39" s="48">
        <v>69061.9</v>
      </c>
      <c r="D39" s="48">
        <v>70911.8</v>
      </c>
      <c r="E39" s="48">
        <v>72853.8</v>
      </c>
    </row>
    <row r="40" spans="1:5" ht="38.25">
      <c r="A40" s="11" t="s">
        <v>27</v>
      </c>
      <c r="B40" s="6" t="s">
        <v>47</v>
      </c>
      <c r="C40" s="48">
        <f>SUM(C41)</f>
        <v>3.2</v>
      </c>
      <c r="D40" s="48">
        <f>SUM(D41)</f>
        <v>0</v>
      </c>
      <c r="E40" s="48">
        <f>SUM(E41)</f>
        <v>0</v>
      </c>
    </row>
    <row r="41" spans="1:5" ht="38.25">
      <c r="A41" s="4" t="s">
        <v>28</v>
      </c>
      <c r="B41" s="6" t="s">
        <v>48</v>
      </c>
      <c r="C41" s="48">
        <v>3.2</v>
      </c>
      <c r="D41" s="48">
        <v>0</v>
      </c>
      <c r="E41" s="48">
        <v>0</v>
      </c>
    </row>
    <row r="42" spans="1:5" ht="25.5">
      <c r="A42" s="4" t="s">
        <v>153</v>
      </c>
      <c r="B42" s="6" t="s">
        <v>154</v>
      </c>
      <c r="C42" s="48">
        <v>1846.6</v>
      </c>
      <c r="D42" s="48">
        <v>784.9</v>
      </c>
      <c r="E42" s="48">
        <v>431</v>
      </c>
    </row>
    <row r="43" spans="1:5" ht="15">
      <c r="A43" s="4" t="s">
        <v>131</v>
      </c>
      <c r="B43" s="6" t="s">
        <v>132</v>
      </c>
      <c r="C43" s="48">
        <f>C44</f>
        <v>50</v>
      </c>
      <c r="D43" s="48">
        <f>D44</f>
        <v>50</v>
      </c>
      <c r="E43" s="48">
        <f>E44</f>
        <v>50</v>
      </c>
    </row>
    <row r="44" spans="1:5" ht="26.25">
      <c r="A44" s="7" t="s">
        <v>133</v>
      </c>
      <c r="B44" s="14" t="s">
        <v>134</v>
      </c>
      <c r="C44" s="48">
        <v>50</v>
      </c>
      <c r="D44" s="48">
        <v>50</v>
      </c>
      <c r="E44" s="48">
        <v>50</v>
      </c>
    </row>
    <row r="45" spans="1:5" ht="38.25">
      <c r="A45" s="4" t="s">
        <v>135</v>
      </c>
      <c r="B45" s="32" t="s">
        <v>136</v>
      </c>
      <c r="C45" s="48">
        <f>C46</f>
        <v>776</v>
      </c>
      <c r="D45" s="48">
        <f>D46</f>
        <v>765.8</v>
      </c>
      <c r="E45" s="48">
        <f>E46</f>
        <v>765.8</v>
      </c>
    </row>
    <row r="46" spans="1:5" ht="38.25">
      <c r="A46" s="4" t="s">
        <v>137</v>
      </c>
      <c r="B46" s="6" t="s">
        <v>138</v>
      </c>
      <c r="C46" s="48">
        <v>776</v>
      </c>
      <c r="D46" s="48">
        <v>765.8</v>
      </c>
      <c r="E46" s="48">
        <v>765.8</v>
      </c>
    </row>
    <row r="47" spans="1:5" ht="14.25">
      <c r="A47" s="2" t="s">
        <v>29</v>
      </c>
      <c r="B47" s="3" t="s">
        <v>30</v>
      </c>
      <c r="C47" s="47">
        <f>SUM(C51+C50+C49+C48)</f>
        <v>9745.8</v>
      </c>
      <c r="D47" s="47">
        <f>SUM(D51+D50+D49+D48)</f>
        <v>10038.199999999999</v>
      </c>
      <c r="E47" s="47">
        <f>SUM(E51+E50+E49+E48)</f>
        <v>10339.3</v>
      </c>
    </row>
    <row r="48" spans="1:5" ht="15">
      <c r="A48" s="5" t="s">
        <v>90</v>
      </c>
      <c r="B48" s="5" t="s">
        <v>124</v>
      </c>
      <c r="C48" s="48">
        <v>6490.7</v>
      </c>
      <c r="D48" s="48">
        <v>6685.4</v>
      </c>
      <c r="E48" s="48">
        <v>6886</v>
      </c>
    </row>
    <row r="49" spans="1:5" ht="15">
      <c r="A49" s="5" t="s">
        <v>125</v>
      </c>
      <c r="B49" s="5" t="s">
        <v>126</v>
      </c>
      <c r="C49" s="48">
        <v>0</v>
      </c>
      <c r="D49" s="48">
        <v>0</v>
      </c>
      <c r="E49" s="48">
        <v>0</v>
      </c>
    </row>
    <row r="50" spans="1:5" ht="15">
      <c r="A50" s="5" t="s">
        <v>127</v>
      </c>
      <c r="B50" s="5" t="s">
        <v>128</v>
      </c>
      <c r="C50" s="48">
        <v>45.8</v>
      </c>
      <c r="D50" s="48">
        <v>47.2</v>
      </c>
      <c r="E50" s="48">
        <v>48.6</v>
      </c>
    </row>
    <row r="51" spans="1:5" ht="15">
      <c r="A51" s="5" t="s">
        <v>129</v>
      </c>
      <c r="B51" s="5" t="s">
        <v>130</v>
      </c>
      <c r="C51" s="48">
        <v>3209.3</v>
      </c>
      <c r="D51" s="48">
        <v>3305.6</v>
      </c>
      <c r="E51" s="48">
        <v>3404.7</v>
      </c>
    </row>
    <row r="52" spans="1:5" ht="14.25">
      <c r="A52" s="15" t="s">
        <v>46</v>
      </c>
      <c r="B52" s="16" t="s">
        <v>52</v>
      </c>
      <c r="C52" s="47">
        <f aca="true" t="shared" si="0" ref="C52:E53">SUM(C53)</f>
        <v>3443</v>
      </c>
      <c r="D52" s="47">
        <f t="shared" si="0"/>
        <v>3443</v>
      </c>
      <c r="E52" s="47">
        <f t="shared" si="0"/>
        <v>3443</v>
      </c>
    </row>
    <row r="53" spans="1:5" ht="15">
      <c r="A53" s="17" t="s">
        <v>92</v>
      </c>
      <c r="B53" s="18" t="s">
        <v>91</v>
      </c>
      <c r="C53" s="48">
        <f t="shared" si="0"/>
        <v>3443</v>
      </c>
      <c r="D53" s="48">
        <f t="shared" si="0"/>
        <v>3443</v>
      </c>
      <c r="E53" s="48">
        <f t="shared" si="0"/>
        <v>3443</v>
      </c>
    </row>
    <row r="54" spans="1:5" ht="15">
      <c r="A54" s="17" t="s">
        <v>93</v>
      </c>
      <c r="B54" s="14" t="s">
        <v>94</v>
      </c>
      <c r="C54" s="48">
        <v>3443</v>
      </c>
      <c r="D54" s="48">
        <v>3443</v>
      </c>
      <c r="E54" s="48">
        <v>3443</v>
      </c>
    </row>
    <row r="55" spans="1:5" ht="14.25">
      <c r="A55" s="2" t="s">
        <v>43</v>
      </c>
      <c r="B55" s="3" t="s">
        <v>53</v>
      </c>
      <c r="C55" s="47">
        <f>SUM(C57+C56)</f>
        <v>6513.1</v>
      </c>
      <c r="D55" s="47">
        <f>SUM(D57+D56)</f>
        <v>1411.6</v>
      </c>
      <c r="E55" s="47">
        <f>SUM(E57+E56)</f>
        <v>760</v>
      </c>
    </row>
    <row r="56" spans="1:5" ht="51.75">
      <c r="A56" s="4" t="s">
        <v>95</v>
      </c>
      <c r="B56" s="14" t="s">
        <v>96</v>
      </c>
      <c r="C56" s="48">
        <v>5913.1</v>
      </c>
      <c r="D56" s="48">
        <v>761.6</v>
      </c>
      <c r="E56" s="48">
        <v>0</v>
      </c>
    </row>
    <row r="57" spans="1:5" ht="15">
      <c r="A57" s="4" t="s">
        <v>80</v>
      </c>
      <c r="B57" s="5" t="s">
        <v>45</v>
      </c>
      <c r="C57" s="48">
        <v>600</v>
      </c>
      <c r="D57" s="48">
        <v>650</v>
      </c>
      <c r="E57" s="48">
        <v>760</v>
      </c>
    </row>
    <row r="58" spans="1:5" ht="14.25">
      <c r="A58" s="2" t="s">
        <v>31</v>
      </c>
      <c r="B58" s="3" t="s">
        <v>32</v>
      </c>
      <c r="C58" s="47">
        <f>SUM(C59+C62+C65+C64)</f>
        <v>3647.2</v>
      </c>
      <c r="D58" s="47">
        <f>SUM(D59+D62+D65+D64)</f>
        <v>3756.6</v>
      </c>
      <c r="E58" s="47">
        <f>SUM(E59+E62+E65+E64)</f>
        <v>3869.3</v>
      </c>
    </row>
    <row r="59" spans="1:5" ht="15">
      <c r="A59" s="4" t="s">
        <v>33</v>
      </c>
      <c r="B59" s="5" t="s">
        <v>34</v>
      </c>
      <c r="C59" s="48">
        <f>SUM(C60+C61)</f>
        <v>57.8</v>
      </c>
      <c r="D59" s="48">
        <f>SUM(D60+D61)</f>
        <v>59.6</v>
      </c>
      <c r="E59" s="48">
        <f>SUM(E60+E61)</f>
        <v>61.4</v>
      </c>
    </row>
    <row r="60" spans="1:5" ht="38.25" customHeight="1">
      <c r="A60" s="4" t="s">
        <v>35</v>
      </c>
      <c r="B60" s="6" t="s">
        <v>36</v>
      </c>
      <c r="C60" s="48">
        <v>44.3</v>
      </c>
      <c r="D60" s="48">
        <v>45.7</v>
      </c>
      <c r="E60" s="48">
        <v>47</v>
      </c>
    </row>
    <row r="61" spans="1:5" ht="25.5" customHeight="1">
      <c r="A61" s="4" t="s">
        <v>139</v>
      </c>
      <c r="B61" s="6" t="s">
        <v>140</v>
      </c>
      <c r="C61" s="48">
        <v>13.5</v>
      </c>
      <c r="D61" s="48">
        <v>13.9</v>
      </c>
      <c r="E61" s="48">
        <v>14.4</v>
      </c>
    </row>
    <row r="62" spans="1:5" ht="51">
      <c r="A62" s="4" t="s">
        <v>103</v>
      </c>
      <c r="B62" s="32" t="s">
        <v>102</v>
      </c>
      <c r="C62" s="48">
        <f>SUM(C63:C63)</f>
        <v>315.7</v>
      </c>
      <c r="D62" s="48">
        <f>SUM(D63:D63)</f>
        <v>325.2</v>
      </c>
      <c r="E62" s="48">
        <f>SUM(E63:E63)</f>
        <v>334.9</v>
      </c>
    </row>
    <row r="63" spans="1:5" ht="15">
      <c r="A63" s="4" t="s">
        <v>104</v>
      </c>
      <c r="B63" s="6" t="s">
        <v>105</v>
      </c>
      <c r="C63" s="48">
        <v>315.7</v>
      </c>
      <c r="D63" s="48">
        <v>325.2</v>
      </c>
      <c r="E63" s="48">
        <v>334.9</v>
      </c>
    </row>
    <row r="64" spans="1:5" ht="38.25">
      <c r="A64" s="4" t="s">
        <v>155</v>
      </c>
      <c r="B64" s="6" t="s">
        <v>156</v>
      </c>
      <c r="C64" s="48">
        <v>1769</v>
      </c>
      <c r="D64" s="48">
        <v>1822</v>
      </c>
      <c r="E64" s="48">
        <v>1876.7</v>
      </c>
    </row>
    <row r="65" spans="1:5" ht="15">
      <c r="A65" s="4" t="s">
        <v>37</v>
      </c>
      <c r="B65" s="6" t="s">
        <v>38</v>
      </c>
      <c r="C65" s="48">
        <f>SUM(C66)</f>
        <v>1504.7</v>
      </c>
      <c r="D65" s="48">
        <f>SUM(D66)</f>
        <v>1549.8</v>
      </c>
      <c r="E65" s="48">
        <f>SUM(E66)</f>
        <v>1596.3</v>
      </c>
    </row>
    <row r="66" spans="1:5" ht="25.5" customHeight="1">
      <c r="A66" s="4" t="s">
        <v>39</v>
      </c>
      <c r="B66" s="6" t="s">
        <v>40</v>
      </c>
      <c r="C66" s="48">
        <v>1504.7</v>
      </c>
      <c r="D66" s="48">
        <v>1549.8</v>
      </c>
      <c r="E66" s="48">
        <v>1596.3</v>
      </c>
    </row>
    <row r="67" spans="1:5" ht="14.25">
      <c r="A67" s="3" t="s">
        <v>165</v>
      </c>
      <c r="B67" s="27" t="s">
        <v>167</v>
      </c>
      <c r="C67" s="29">
        <f>SUM(C68)</f>
        <v>60</v>
      </c>
      <c r="D67" s="29">
        <f>SUM(D68)</f>
        <v>55</v>
      </c>
      <c r="E67" s="29">
        <f>SUM(E68)</f>
        <v>45</v>
      </c>
    </row>
    <row r="68" spans="1:5" ht="15">
      <c r="A68" s="5" t="s">
        <v>166</v>
      </c>
      <c r="B68" s="12" t="s">
        <v>167</v>
      </c>
      <c r="C68" s="30">
        <v>60</v>
      </c>
      <c r="D68" s="30">
        <v>55</v>
      </c>
      <c r="E68" s="30">
        <v>45</v>
      </c>
    </row>
    <row r="69" spans="1:5" ht="14.25">
      <c r="A69" s="3" t="s">
        <v>41</v>
      </c>
      <c r="B69" s="9" t="s">
        <v>42</v>
      </c>
      <c r="C69" s="29">
        <f>SUM(C70+C103)</f>
        <v>626526.7000000001</v>
      </c>
      <c r="D69" s="29">
        <f>SUM(D70+D103)</f>
        <v>505549.8</v>
      </c>
      <c r="E69" s="29">
        <f>SUM(E70+E103)</f>
        <v>502819.4</v>
      </c>
    </row>
    <row r="70" spans="1:5" ht="14.25">
      <c r="A70" s="3" t="s">
        <v>54</v>
      </c>
      <c r="B70" s="9" t="s">
        <v>55</v>
      </c>
      <c r="C70" s="29">
        <f>SUM(C76+C71+C73)</f>
        <v>625726.7000000001</v>
      </c>
      <c r="D70" s="29">
        <f>SUM(D76+D71+D73)</f>
        <v>504749.8</v>
      </c>
      <c r="E70" s="29">
        <f>SUM(E76+E71+E73)</f>
        <v>502019.4</v>
      </c>
    </row>
    <row r="71" spans="1:5" ht="14.25">
      <c r="A71" s="3" t="s">
        <v>57</v>
      </c>
      <c r="B71" s="27" t="s">
        <v>56</v>
      </c>
      <c r="C71" s="29">
        <f>SUM(C72)</f>
        <v>184766</v>
      </c>
      <c r="D71" s="29">
        <f>SUM(D72)</f>
        <v>66905</v>
      </c>
      <c r="E71" s="29">
        <f>SUM(E72)</f>
        <v>66300</v>
      </c>
    </row>
    <row r="72" spans="1:5" ht="15">
      <c r="A72" s="5" t="s">
        <v>169</v>
      </c>
      <c r="B72" s="12" t="s">
        <v>58</v>
      </c>
      <c r="C72" s="30">
        <v>184766</v>
      </c>
      <c r="D72" s="30">
        <v>66905</v>
      </c>
      <c r="E72" s="30">
        <v>66300</v>
      </c>
    </row>
    <row r="73" spans="1:5" ht="28.5">
      <c r="A73" s="21" t="s">
        <v>198</v>
      </c>
      <c r="B73" s="53" t="s">
        <v>193</v>
      </c>
      <c r="C73" s="29">
        <f aca="true" t="shared" si="1" ref="C73:E74">SUM(C74)</f>
        <v>5753.6</v>
      </c>
      <c r="D73" s="29">
        <f t="shared" si="1"/>
        <v>6216.6</v>
      </c>
      <c r="E73" s="29">
        <f t="shared" si="1"/>
        <v>6221.6</v>
      </c>
    </row>
    <row r="74" spans="1:5" ht="14.25">
      <c r="A74" s="23" t="s">
        <v>197</v>
      </c>
      <c r="B74" s="23" t="s">
        <v>194</v>
      </c>
      <c r="C74" s="29">
        <f t="shared" si="1"/>
        <v>5753.6</v>
      </c>
      <c r="D74" s="29">
        <f t="shared" si="1"/>
        <v>6216.6</v>
      </c>
      <c r="E74" s="29">
        <f t="shared" si="1"/>
        <v>6221.6</v>
      </c>
    </row>
    <row r="75" spans="1:5" ht="15">
      <c r="A75" s="17" t="s">
        <v>196</v>
      </c>
      <c r="B75" s="17" t="s">
        <v>195</v>
      </c>
      <c r="C75" s="30">
        <v>5753.6</v>
      </c>
      <c r="D75" s="30">
        <v>6216.6</v>
      </c>
      <c r="E75" s="30">
        <v>6221.6</v>
      </c>
    </row>
    <row r="76" spans="1:5" ht="28.5">
      <c r="A76" s="21" t="s">
        <v>199</v>
      </c>
      <c r="B76" s="25" t="s">
        <v>59</v>
      </c>
      <c r="C76" s="29">
        <f>SUM(C77+C79+C85+C87+C91+C93+C83+C89+C95+C99+C97+C81)</f>
        <v>435207.10000000003</v>
      </c>
      <c r="D76" s="29">
        <f>SUM(D77+D79+D85+D87+D91+D93+D83+D89+D95+D99+D97+D81)</f>
        <v>431628.2</v>
      </c>
      <c r="E76" s="29">
        <f>SUM(E77+E79+E85+E87+E91+E93+E83+E89+E95+E99+E97+E81)</f>
        <v>429497.80000000005</v>
      </c>
    </row>
    <row r="77" spans="1:5" ht="14.25">
      <c r="A77" s="23" t="s">
        <v>181</v>
      </c>
      <c r="B77" s="16" t="s">
        <v>73</v>
      </c>
      <c r="C77" s="29">
        <f>SUM(C78)</f>
        <v>11364</v>
      </c>
      <c r="D77" s="29">
        <f>SUM(D78)</f>
        <v>11361</v>
      </c>
      <c r="E77" s="29">
        <f>SUM(E78)</f>
        <v>11360</v>
      </c>
    </row>
    <row r="78" spans="1:5" ht="26.25">
      <c r="A78" s="19" t="s">
        <v>170</v>
      </c>
      <c r="B78" s="7" t="s">
        <v>60</v>
      </c>
      <c r="C78" s="54">
        <v>11364</v>
      </c>
      <c r="D78" s="54">
        <v>11361</v>
      </c>
      <c r="E78" s="54">
        <v>11360</v>
      </c>
    </row>
    <row r="79" spans="1:5" ht="25.5">
      <c r="A79" s="21" t="s">
        <v>182</v>
      </c>
      <c r="B79" s="22" t="s">
        <v>61</v>
      </c>
      <c r="C79" s="55">
        <f>SUM(C80)</f>
        <v>2200</v>
      </c>
      <c r="D79" s="55">
        <f>SUM(D80)</f>
        <v>2200</v>
      </c>
      <c r="E79" s="55">
        <f>SUM(E80)</f>
        <v>2200</v>
      </c>
    </row>
    <row r="80" spans="1:5" ht="26.25">
      <c r="A80" s="19" t="s">
        <v>171</v>
      </c>
      <c r="B80" s="7" t="s">
        <v>62</v>
      </c>
      <c r="C80" s="54">
        <v>2200</v>
      </c>
      <c r="D80" s="54">
        <v>2200</v>
      </c>
      <c r="E80" s="54">
        <v>2200</v>
      </c>
    </row>
    <row r="81" spans="1:5" ht="38.25">
      <c r="A81" s="21" t="s">
        <v>202</v>
      </c>
      <c r="B81" s="22" t="s">
        <v>200</v>
      </c>
      <c r="C81" s="55">
        <f>SUM(C82)</f>
        <v>474</v>
      </c>
      <c r="D81" s="55">
        <f>SUM(D82)</f>
        <v>496</v>
      </c>
      <c r="E81" s="55">
        <f>SUM(E82)</f>
        <v>516</v>
      </c>
    </row>
    <row r="82" spans="1:5" ht="39">
      <c r="A82" s="19" t="s">
        <v>203</v>
      </c>
      <c r="B82" s="7" t="s">
        <v>201</v>
      </c>
      <c r="C82" s="54">
        <v>474</v>
      </c>
      <c r="D82" s="54">
        <v>496</v>
      </c>
      <c r="E82" s="54">
        <v>516</v>
      </c>
    </row>
    <row r="83" spans="1:5" ht="25.5">
      <c r="A83" s="21" t="s">
        <v>183</v>
      </c>
      <c r="B83" s="22" t="s">
        <v>84</v>
      </c>
      <c r="C83" s="55">
        <f>SUM(C84)</f>
        <v>4</v>
      </c>
      <c r="D83" s="55">
        <f>SUM(D84)</f>
        <v>6</v>
      </c>
      <c r="E83" s="55">
        <f>SUM(E84)</f>
        <v>8</v>
      </c>
    </row>
    <row r="84" spans="1:5" ht="26.25">
      <c r="A84" s="19" t="s">
        <v>172</v>
      </c>
      <c r="B84" s="7" t="s">
        <v>79</v>
      </c>
      <c r="C84" s="54">
        <v>4</v>
      </c>
      <c r="D84" s="54">
        <v>6</v>
      </c>
      <c r="E84" s="54">
        <v>8</v>
      </c>
    </row>
    <row r="85" spans="1:5" ht="25.5">
      <c r="A85" s="21" t="s">
        <v>184</v>
      </c>
      <c r="B85" s="22" t="s">
        <v>63</v>
      </c>
      <c r="C85" s="55">
        <f>SUM(C86)</f>
        <v>2079</v>
      </c>
      <c r="D85" s="55">
        <f>SUM(D86)</f>
        <v>2079</v>
      </c>
      <c r="E85" s="55">
        <f>SUM(E86)</f>
        <v>2079</v>
      </c>
    </row>
    <row r="86" spans="1:5" ht="27" customHeight="1">
      <c r="A86" s="19" t="s">
        <v>173</v>
      </c>
      <c r="B86" s="7" t="s">
        <v>64</v>
      </c>
      <c r="C86" s="54">
        <v>2079</v>
      </c>
      <c r="D86" s="54">
        <v>2079</v>
      </c>
      <c r="E86" s="54">
        <v>2079</v>
      </c>
    </row>
    <row r="87" spans="1:5" ht="26.25" customHeight="1">
      <c r="A87" s="21" t="s">
        <v>185</v>
      </c>
      <c r="B87" s="22" t="s">
        <v>66</v>
      </c>
      <c r="C87" s="55">
        <f>SUM(C88)</f>
        <v>1289.4</v>
      </c>
      <c r="D87" s="55">
        <f>SUM(D88)</f>
        <v>1289.4</v>
      </c>
      <c r="E87" s="55">
        <f>SUM(E88)</f>
        <v>1289.4</v>
      </c>
    </row>
    <row r="88" spans="1:5" ht="24" customHeight="1">
      <c r="A88" s="19" t="s">
        <v>174</v>
      </c>
      <c r="B88" s="12" t="s">
        <v>65</v>
      </c>
      <c r="C88" s="54">
        <v>1289.4</v>
      </c>
      <c r="D88" s="54">
        <v>1289.4</v>
      </c>
      <c r="E88" s="54">
        <v>1289.4</v>
      </c>
    </row>
    <row r="89" spans="1:5" ht="24.75" customHeight="1">
      <c r="A89" s="21" t="s">
        <v>186</v>
      </c>
      <c r="B89" s="16" t="s">
        <v>85</v>
      </c>
      <c r="C89" s="55">
        <f>SUM(C90)</f>
        <v>1288</v>
      </c>
      <c r="D89" s="55">
        <f>SUM(D90)</f>
        <v>1288</v>
      </c>
      <c r="E89" s="55">
        <f>SUM(E90)</f>
        <v>1288</v>
      </c>
    </row>
    <row r="90" spans="1:5" ht="27" customHeight="1">
      <c r="A90" s="19" t="s">
        <v>175</v>
      </c>
      <c r="B90" s="12" t="s">
        <v>86</v>
      </c>
      <c r="C90" s="54">
        <v>1288</v>
      </c>
      <c r="D90" s="54">
        <v>1288</v>
      </c>
      <c r="E90" s="54">
        <v>1288</v>
      </c>
    </row>
    <row r="91" spans="1:5" ht="30" customHeight="1">
      <c r="A91" s="51" t="s">
        <v>67</v>
      </c>
      <c r="B91" s="22" t="s">
        <v>68</v>
      </c>
      <c r="C91" s="29">
        <f>SUM(C92)</f>
        <v>7530</v>
      </c>
      <c r="D91" s="29">
        <f>SUM(D92)</f>
        <v>7530</v>
      </c>
      <c r="E91" s="29">
        <f>SUM(E92)</f>
        <v>7530</v>
      </c>
    </row>
    <row r="92" spans="1:5" ht="27" customHeight="1">
      <c r="A92" s="52" t="s">
        <v>204</v>
      </c>
      <c r="B92" s="7" t="s">
        <v>69</v>
      </c>
      <c r="C92" s="54">
        <v>7530</v>
      </c>
      <c r="D92" s="54">
        <v>7530</v>
      </c>
      <c r="E92" s="54">
        <v>7530</v>
      </c>
    </row>
    <row r="93" spans="1:5" ht="25.5">
      <c r="A93" s="24" t="s">
        <v>187</v>
      </c>
      <c r="B93" s="22" t="s">
        <v>77</v>
      </c>
      <c r="C93" s="55">
        <f>SUM(C94)</f>
        <v>375853.7</v>
      </c>
      <c r="D93" s="55">
        <f>SUM(D94)</f>
        <v>379408.8</v>
      </c>
      <c r="E93" s="55">
        <f>SUM(E94)</f>
        <v>377314.4</v>
      </c>
    </row>
    <row r="94" spans="1:5" ht="26.25">
      <c r="A94" s="17" t="s">
        <v>176</v>
      </c>
      <c r="B94" s="7" t="s">
        <v>76</v>
      </c>
      <c r="C94" s="54">
        <v>375853.7</v>
      </c>
      <c r="D94" s="54">
        <v>379408.8</v>
      </c>
      <c r="E94" s="54">
        <v>377314.4</v>
      </c>
    </row>
    <row r="95" spans="1:5" ht="42.75">
      <c r="A95" s="43" t="s">
        <v>188</v>
      </c>
      <c r="B95" s="44" t="s">
        <v>143</v>
      </c>
      <c r="C95" s="55">
        <f>SUM(C96)</f>
        <v>7215</v>
      </c>
      <c r="D95" s="55">
        <f>SUM(D96)</f>
        <v>0</v>
      </c>
      <c r="E95" s="55">
        <f>SUM(E96)</f>
        <v>0</v>
      </c>
    </row>
    <row r="96" spans="1:5" ht="38.25">
      <c r="A96" s="45" t="s">
        <v>177</v>
      </c>
      <c r="B96" s="46" t="s">
        <v>144</v>
      </c>
      <c r="C96" s="54">
        <v>7215</v>
      </c>
      <c r="D96" s="54">
        <v>0</v>
      </c>
      <c r="E96" s="54">
        <v>0</v>
      </c>
    </row>
    <row r="97" spans="1:5" ht="38.25">
      <c r="A97" s="24" t="s">
        <v>178</v>
      </c>
      <c r="B97" s="38" t="s">
        <v>116</v>
      </c>
      <c r="C97" s="55">
        <f>SUM(C98)</f>
        <v>5000</v>
      </c>
      <c r="D97" s="55">
        <f>SUM(D98)</f>
        <v>5000</v>
      </c>
      <c r="E97" s="55">
        <f>SUM(E98)</f>
        <v>5000</v>
      </c>
    </row>
    <row r="98" spans="1:5" ht="39">
      <c r="A98" s="20" t="s">
        <v>178</v>
      </c>
      <c r="B98" s="39" t="s">
        <v>117</v>
      </c>
      <c r="C98" s="54">
        <v>5000</v>
      </c>
      <c r="D98" s="54">
        <v>5000</v>
      </c>
      <c r="E98" s="54">
        <v>5000</v>
      </c>
    </row>
    <row r="99" spans="1:5" ht="51">
      <c r="A99" s="24" t="s">
        <v>189</v>
      </c>
      <c r="B99" s="38" t="s">
        <v>114</v>
      </c>
      <c r="C99" s="55">
        <f>SUM(C100)</f>
        <v>20910</v>
      </c>
      <c r="D99" s="55">
        <f>SUM(D100)</f>
        <v>20970</v>
      </c>
      <c r="E99" s="55">
        <f>SUM(E100)</f>
        <v>20913</v>
      </c>
    </row>
    <row r="100" spans="1:5" ht="51.75">
      <c r="A100" s="20" t="s">
        <v>179</v>
      </c>
      <c r="B100" s="39" t="s">
        <v>115</v>
      </c>
      <c r="C100" s="54">
        <v>20910</v>
      </c>
      <c r="D100" s="54">
        <v>20970</v>
      </c>
      <c r="E100" s="54">
        <v>20913</v>
      </c>
    </row>
    <row r="101" spans="1:5" ht="25.5">
      <c r="A101" s="24" t="s">
        <v>190</v>
      </c>
      <c r="B101" s="41" t="s">
        <v>141</v>
      </c>
      <c r="C101" s="29">
        <f>SUM(C102)</f>
        <v>146</v>
      </c>
      <c r="D101" s="29">
        <f>SUM(D102)</f>
        <v>155</v>
      </c>
      <c r="E101" s="29">
        <f>SUM(E102)</f>
        <v>155</v>
      </c>
    </row>
    <row r="102" spans="1:5" ht="33.75" customHeight="1">
      <c r="A102" s="20" t="s">
        <v>180</v>
      </c>
      <c r="B102" s="42" t="s">
        <v>142</v>
      </c>
      <c r="C102" s="54">
        <v>146</v>
      </c>
      <c r="D102" s="54">
        <v>155</v>
      </c>
      <c r="E102" s="54">
        <v>155</v>
      </c>
    </row>
    <row r="103" spans="1:5" ht="14.25">
      <c r="A103" s="23" t="s">
        <v>70</v>
      </c>
      <c r="B103" s="25" t="s">
        <v>71</v>
      </c>
      <c r="C103" s="55">
        <f>SUM(C104)</f>
        <v>800</v>
      </c>
      <c r="D103" s="55">
        <f>SUM(D104)</f>
        <v>800</v>
      </c>
      <c r="E103" s="55">
        <f>SUM(E104)</f>
        <v>800</v>
      </c>
    </row>
    <row r="104" spans="1:5" ht="26.25">
      <c r="A104" s="20" t="s">
        <v>168</v>
      </c>
      <c r="B104" s="7" t="s">
        <v>72</v>
      </c>
      <c r="C104" s="54">
        <v>800</v>
      </c>
      <c r="D104" s="54">
        <v>800</v>
      </c>
      <c r="E104" s="54">
        <v>800</v>
      </c>
    </row>
    <row r="105" spans="1:5" ht="15.75">
      <c r="A105" s="3" t="s">
        <v>74</v>
      </c>
      <c r="B105" s="28"/>
      <c r="C105" s="29">
        <f>SUM(C6+C70+C103)</f>
        <v>912092.5</v>
      </c>
      <c r="D105" s="29">
        <f>SUM(D6+D70+D103)</f>
        <v>794367.1</v>
      </c>
      <c r="E105" s="29">
        <f>SUM(E6+E70+E103)</f>
        <v>801379.7</v>
      </c>
    </row>
    <row r="108" spans="1:2" ht="15.75">
      <c r="A108" s="40" t="s">
        <v>191</v>
      </c>
      <c r="B108" s="40"/>
    </row>
    <row r="109" spans="1:3" ht="12.75">
      <c r="A109" s="34"/>
      <c r="B109" s="34"/>
      <c r="C109" s="34"/>
    </row>
    <row r="110" spans="1:3" ht="12.75">
      <c r="A110" s="34" t="s">
        <v>88</v>
      </c>
      <c r="B110" s="34"/>
      <c r="C110" s="34"/>
    </row>
    <row r="111" spans="1:3" ht="12.75">
      <c r="A111" s="34" t="s">
        <v>192</v>
      </c>
      <c r="B111" s="34"/>
      <c r="C111" s="34"/>
    </row>
    <row r="112" spans="1:3" ht="12.75">
      <c r="A112" s="34"/>
      <c r="B112" s="34"/>
      <c r="C112" s="34"/>
    </row>
  </sheetData>
  <sheetProtection/>
  <mergeCells count="6">
    <mergeCell ref="A4:A5"/>
    <mergeCell ref="B4:B5"/>
    <mergeCell ref="C4:C5"/>
    <mergeCell ref="D4:D5"/>
    <mergeCell ref="E4:E5"/>
    <mergeCell ref="A2:E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u12</cp:lastModifiedBy>
  <cp:lastPrinted>2017-05-23T05:31:49Z</cp:lastPrinted>
  <dcterms:created xsi:type="dcterms:W3CDTF">2006-11-03T02:36:03Z</dcterms:created>
  <dcterms:modified xsi:type="dcterms:W3CDTF">2017-05-23T05:31:56Z</dcterms:modified>
  <cp:category/>
  <cp:version/>
  <cp:contentType/>
  <cp:contentStatus/>
</cp:coreProperties>
</file>