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340" windowHeight="8832" activeTab="0"/>
  </bookViews>
  <sheets>
    <sheet name="1кв2012г." sheetId="1" r:id="rId1"/>
  </sheets>
  <definedNames/>
  <calcPr fullCalcOnLoad="1"/>
</workbook>
</file>

<file path=xl/sharedStrings.xml><?xml version="1.0" encoding="utf-8"?>
<sst xmlns="http://schemas.openxmlformats.org/spreadsheetml/2006/main" count="241" uniqueCount="240">
  <si>
    <t>Наименование групп, подгрупп, статей, подстатей, элементов, программ (подпрограмм), кодов экономической классификации доходов</t>
  </si>
  <si>
    <t>1 00 00000 00 0000 000</t>
  </si>
  <si>
    <t>1 01 00000 00 0000 000</t>
  </si>
  <si>
    <t>НАЛОГИ НА ПРИБЫЛЬ, ДОХОДЫ</t>
  </si>
  <si>
    <t xml:space="preserve">1 01 02000 01 0000 110 </t>
  </si>
  <si>
    <t>Налог на доходы физических лиц</t>
  </si>
  <si>
    <t xml:space="preserve">1 01 02020 01 0000 110 </t>
  </si>
  <si>
    <t xml:space="preserve">1 01 02040 01 0000 110 </t>
  </si>
  <si>
    <t>1 05 00000 00 0000 000</t>
  </si>
  <si>
    <t>НАЛОГИ НА СОВОКУПНЫЙ ДОХОД</t>
  </si>
  <si>
    <t>Единый  налог  на  вмененный  доход  для  отдельных видов  деятельности</t>
  </si>
  <si>
    <t>1 06 00000 00 0000 000</t>
  </si>
  <si>
    <t>НАЛОГИ НА ИМУЩЕСТВО</t>
  </si>
  <si>
    <t>1 06 01000 00 0000 110</t>
  </si>
  <si>
    <t>Налог на имущество  физических  лиц</t>
  </si>
  <si>
    <t>1 06 01020 04 0000 110</t>
  </si>
  <si>
    <t>1 06 06000 00 0000 110</t>
  </si>
  <si>
    <t>Земельный налог</t>
  </si>
  <si>
    <t>1 06 06010 00 0000 110</t>
  </si>
  <si>
    <t>1 06 06012 04 0000 110</t>
  </si>
  <si>
    <t>1 06 06020 00 0000 110</t>
  </si>
  <si>
    <t>1 06 06022 04 0000 110</t>
  </si>
  <si>
    <t>1 08 00000 00 0000 000</t>
  </si>
  <si>
    <t>ГОСУДАРСТВЕННАЯ ПОШЛИНА, СБОРЫ</t>
  </si>
  <si>
    <t>1 08 03000 01 0000 110</t>
  </si>
  <si>
    <t>Государственная  пошлина по  делам , рассматриваемым  в  судах  общей  юрисдикции , мировыми  судьями</t>
  </si>
  <si>
    <t>1 08 03010 01 0000 110</t>
  </si>
  <si>
    <t>Государственная пошлина по делам, рассматриваемым в судах общей юрисдикции, мировыми судьями (за  исключением государственной  пошлины  по  делам , рассматриваемым  Верховным  судом  Российской 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</si>
  <si>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</si>
  <si>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</si>
  <si>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</si>
  <si>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</si>
  <si>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1 11 05010 00 0000 120</t>
  </si>
  <si>
    <t>1 11 05030 00 0000 120</t>
  </si>
  <si>
    <t>1 11 05034 04 0000 120</t>
  </si>
  <si>
    <t>1 12 00000 00 0000 000</t>
  </si>
  <si>
    <t>ПЛАТЕЖИ ПРИ ПОЛЬЗОВАНИИ ПРИРОДНЫМИ РЕСУРСАМИ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</si>
  <si>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</si>
  <si>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</si>
  <si>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</si>
  <si>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</si>
  <si>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</si>
  <si>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 129, 129.1, 132, 134, 135,  135.1 Налогового кодекса Российской Федерации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</si>
  <si>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</si>
  <si>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</si>
  <si>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</si>
  <si>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 взыскания (штрафы)  за  нарушение  законодательства  о  применении  контрольно-кассовой  техники  при  осуществлении  наличных  денежных  расчётов  и (или) расчётов  с  использованием  платёжных  карт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</si>
  <si>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</si>
  <si>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</si>
  <si>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</si>
  <si>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 денежных взысканий (штрафов) и иных сумм в возмещение ущерба, зачисляемые в бюджеты  городских  округов</t>
  </si>
  <si>
    <t>2 00 00000 00 0000 000</t>
  </si>
  <si>
    <t>БЕЗВОЗМЕЗДНЫЕ ПОСТУПЛЕНИЯ</t>
  </si>
  <si>
    <t>1 14 00000 00 0000 000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</si>
  <si>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</si>
  <si>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</si>
  <si>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</si>
  <si>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</si>
  <si>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</si>
  <si>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1 13 00000 00 0000 000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</si>
  <si>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 исключением  имущества  автономных  учреждений)</t>
  </si>
  <si>
    <t>Доходы от сдачи в аренду имущества, находящегося в оперативном управлении  органов управления  городских  округов  и созданных ими учреждений (за  исключением  имущества  муниципальных  автономных  учреждений)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</si>
  <si>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</si>
  <si>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</si>
  <si>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ОКАЗАНИЯ ПЛАТНЫХ УСЛУГ И КОМПЕНСАЦИИ ЗАТРАТ ГОСУДАРСТВА</t>
  </si>
  <si>
    <t>ДОХОДЫ  ОТ  ПРОДАЖИ  МАТЕРИАЛЬНЫХ  И  НЕМАТЕРИАЛЬНЫХ  АКТИВОВ</t>
  </si>
  <si>
    <t>2 02 00000 00 0000 000</t>
  </si>
  <si>
    <t>Безвозмездные  поступления  от  других  бюджетов  бюджетной  системы  Российской  Федерации</t>
  </si>
  <si>
    <t>Дотации  бюджетам субъектов Российской Федерации и муниципальных образований</t>
  </si>
  <si>
    <t>2 02 01000 00 0000 000</t>
  </si>
  <si>
    <t>Дотации бюджетам городских округов на выравнивание бюджетной обеспеченности</t>
  </si>
  <si>
    <t>2 02 01001 04 0000 151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</si>
  <si>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</si>
  <si>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</si>
  <si>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2 02 02999 00 0000 151</t>
  </si>
  <si>
    <t>Прочие субсидии</t>
  </si>
  <si>
    <t>2 02 02999 04 0000 151</t>
  </si>
  <si>
    <t>Прочие субсидии бюджетам городских округов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</si>
  <si>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</si>
  <si>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</si>
  <si>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2 02 03001 04 0000 151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</si>
  <si>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</si>
  <si>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</si>
  <si>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2 02 03004 04 0000 151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</si>
  <si>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</si>
  <si>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2 02 03010 00 0000 151</t>
  </si>
  <si>
    <t>Субвенции бюджетам на 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</si>
  <si>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2 02 03010 04 0000 151</t>
  </si>
  <si>
    <t>Субвенции бюджетам городских округов на перевозку 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</si>
  <si>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2 02 03013 00 0000 151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</si>
  <si>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</si>
  <si>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2 02 03013 04 0000 151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</si>
  <si>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</si>
  <si>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2 02 03015 00 0000 151</t>
  </si>
  <si>
    <t>2 02 03015 04 0000 151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</si>
  <si>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</si>
  <si>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первичного воинского учета на территориях, где отсутствуют военные комиссариаты</t>
  </si>
  <si>
    <t>2 02 03020 00 0000 151</t>
  </si>
  <si>
    <t>2 02 03020 04 0000 151</t>
  </si>
  <si>
    <t>2 02 03021 00 0000 151</t>
  </si>
  <si>
    <t>Субвенции бюджетам муниципальных образований на ежемесячное денежное вознаграждение за классное руководство</t>
  </si>
  <si>
    <t>2 02 03021 04 0000 151</t>
  </si>
  <si>
    <t>Субвенции бюджетам городских округов на  ежемесячное денежное вознаграждение за классное руководство</t>
  </si>
  <si>
    <t>2 02 03022 00 0000 151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</si>
  <si>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</si>
  <si>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2 02 03022 04 0000 151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</si>
  <si>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</si>
  <si>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2 02 03026 00 0000 151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</si>
  <si>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</si>
  <si>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2 02 03026 04 0000 151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</si>
  <si>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</si>
  <si>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2 02 03027 00 0000 151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</si>
  <si>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</si>
  <si>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2 02 03027 04 0000 151</t>
  </si>
  <si>
    <t>Субвенции бюджетам городских округов на содержание ребенка в семье опекуна и приемной семье, а также на оплату труда приемному родителю</t>
  </si>
  <si>
    <t>2 02 03029 00 0000 151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</si>
  <si>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</si>
  <si>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2 02 03029 04 0000 151</t>
  </si>
  <si>
    <t>Субвенции бюджетам городских округов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</si>
  <si>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2 02 04000 00 0000 151</t>
  </si>
  <si>
    <t>Иные межбюджетные трансферты</t>
  </si>
  <si>
    <t>2 02 04007 00 0000 151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</si>
  <si>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</si>
  <si>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2 02 04007 04 0000 151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</si>
  <si>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</si>
  <si>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2 07 00000 00 0000 180</t>
  </si>
  <si>
    <t>Прочие  безвозмездные  поступления</t>
  </si>
  <si>
    <t>2 07 04000 04 0000 180</t>
  </si>
  <si>
    <t>Прочие безвозмездные поступления в бюджеты городских округов (средства безвозмездных  поступлений  и  иной  приносящей  доход  деятельности)</t>
  </si>
  <si>
    <t xml:space="preserve">2 02 03001 00 0000 151 </t>
  </si>
  <si>
    <t>Субвенции  бюджетам  на  оплату  жилищно-коммунальных услуг отдельным категориям граждан</t>
  </si>
  <si>
    <t>ИТОГО  ДОХОДОВ:</t>
  </si>
  <si>
    <t>Код  бюджетной  классифиикации</t>
  </si>
  <si>
    <t>2 02 03024 00 0000 151</t>
  </si>
  <si>
    <t>2 02 03024 04 0000 151</t>
  </si>
  <si>
    <t>Субвенции  бюджетам  городских  округов  на  выполнение  передаваемых  полномочий  субъектов  Российской   Федерации</t>
  </si>
  <si>
    <t>Субвенции  местным бюджетам  на  выполнение  передаваемых  полномочий  субъектов  Российской   Федерации</t>
  </si>
  <si>
    <t>Единый  сельскохозяйственный  налог</t>
  </si>
  <si>
    <t>Субвенции  бюджетам  городских  округов  на  выплаты  инвалидам  компенсаций  страховых  премий  по  договорам  обязательного  страхования  гражданской  ответственности  владельцев  транспортных  средств</t>
  </si>
  <si>
    <t>1 14 06012 04 0000 420</t>
  </si>
  <si>
    <t>1 01 02010 01 0000 110</t>
  </si>
  <si>
    <t>1 05 01041 02 0000 110</t>
  </si>
  <si>
    <t>Налог, взимаемый в виде стоимости патента в связи с применением упрощенной системы налогообложения</t>
  </si>
  <si>
    <t xml:space="preserve">1 05 02010 02 0000 110           </t>
  </si>
  <si>
    <t>1 05 03010 01 0000 110</t>
  </si>
  <si>
    <t>2 02 03053 00 0000 151</t>
  </si>
  <si>
    <t>2 02 03053 04 0000 151</t>
  </si>
  <si>
    <t>2 02 03004 00 0000 151</t>
  </si>
  <si>
    <t>2 02 03012 00 0000 151</t>
  </si>
  <si>
    <t>Субвенции  бюджетам  на  выплаты  инвалидам  компенсаций  страховых  премий  по  договорам  обязательного  страхования  гражданской  ответственности  владельцев  транспортных  средств</t>
  </si>
  <si>
    <t>2 02 03012 04 0000 151</t>
  </si>
  <si>
    <t>Субвенции  бюджетам  на  выплату  единовременного  пособия  при  всех  формах  устройства  детей,  лишенных  родительского  попечения,  в  семью</t>
  </si>
  <si>
    <t>Субвенции  бюджетам  городских  округов  на  выплату  единовременного  пособия  при  всех  формах  устройства  детей,  лишенных  родительского  попечения,  в  семью</t>
  </si>
  <si>
    <t>Субвенции  бюджетам  на  выплату  единовременного  пособия  беременной  жене  военнослужащего, проходящего  военную  службу  по  призыву, а  также  ежемесячного  пособия  на  ребенка  военнослужащего, проходящего  военную  службу  по  призыву</t>
  </si>
  <si>
    <t>Субвенции  бюджетам  городских  округов  на  выплату  единовременного  пособия  беременной  жене  военнослужащего, проходящего  военную  службу  по  призыву, а  также  ежемесячного  пособия  на  ребенка  военнослужащего, проходящего  военную  службу  по  призыву</t>
  </si>
  <si>
    <t>2 02 04025 00 0000 151</t>
  </si>
  <si>
    <t>Межбюджетные  трансферты, передаваемые  бюджетам  на  комплектование  книжных  фондов  библиотек  муниципальных  образований</t>
  </si>
  <si>
    <t>2 02 04025 04 0000 151</t>
  </si>
  <si>
    <t>Межбюджетные  трансферты, передаваемые  бюджетам  городских  округов  на  комплектование  книжных  фондов  библиотек  муниципальных  образований</t>
  </si>
  <si>
    <t>НАЛОГОВЫЕ  И  НЕНАЛОГОВЫЕ  ДОХОДЫ</t>
  </si>
  <si>
    <t>2 02 03070 00 0000 151</t>
  </si>
  <si>
    <t>Субвенции  бюджетам  муниципальных  образований  на  обеспечение жильём  отдельных  категорий  граждан,  установленных  Федеральным  законом  от  12 января  1995 года №5-ФЗ «О ветеранах» и от 24 ноября 1995г. №181-ФЗ "О социальной защите инвалидов в Российской  Федерации"</t>
  </si>
  <si>
    <t>2 02 03070 04 0000 151</t>
  </si>
  <si>
    <t>Субвенции  бюджетам  городаских округов на  обеспечение жильём  отдельных  категорий  граждан,  установленных  Федеральным  законом  от  12 января  1995 года №5-ФЗ «О ветеранах» и от 24 ноября 1995г. №181-ФЗ "О социальной защите инвалидов в Российской  Федерации"</t>
  </si>
  <si>
    <t>2 02 04999 00 0000 151</t>
  </si>
  <si>
    <t>Иные межбюджетные трансферты, передаваемые бюджетам</t>
  </si>
  <si>
    <t>2 02 04999 04 0000 151</t>
  </si>
  <si>
    <t>Иные  межбюджетные  трнасферты, передаваемые  бюджетам  городских  округов</t>
  </si>
  <si>
    <t>2 02 03069 04 0000 151</t>
  </si>
  <si>
    <t>2 02 03069 00 0000 151</t>
  </si>
  <si>
    <t>Субвенции бюджетам городских округов на обеспечение жильем отдельных категорий граждан, установленных ФЗ от 12.01.1995г. №5-ФЗ "О  ветеранах",  в  соответствии  с  Указом президента РФ от 07.05.2008г. №714 "Об  обеспечении  жильем  ветеранов  ВОВ 1941-1945 годов"</t>
  </si>
  <si>
    <t>Субвенции бюджетам на обеспечение жильем отдельных категорий граждан, установленных ФЗ от 12.01.1995г. №5-ФЗ "О  ветеранах",  в  соответствии  с  Указом президента РФ от 07.05.2008г. №714 "Об  обеспечении  жильем  ветеранов  ВОВ 1941-1945 годов"</t>
  </si>
  <si>
    <t>1 11 05012 04 0000 120</t>
  </si>
  <si>
    <t>1 12 01010 01 0000 120</t>
  </si>
  <si>
    <t>Прочие доходы от оказания платных услуг (работ)</t>
  </si>
  <si>
    <t>1 13 01990 00 0000 130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</si>
  <si>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</si>
  <si>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</si>
  <si>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</si>
  <si>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</si>
  <si>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2 02 03055 04 0000 151</t>
  </si>
  <si>
    <t>2 02 03055 00 0000 151</t>
  </si>
  <si>
    <t>Субвенции  бюджетам  городских  округов  на  денежные выплаты медицинскому персоналу ФАП, врачам,фельдшерам и медицинским сестрам скорой медицинской помощи</t>
  </si>
  <si>
    <t>Субвенции  бюджетам  на  денежные выплаты медицинскому персоналу ФАП, врачам,фельдшерам и медицинским сестрам скорой медицинской помощи</t>
  </si>
  <si>
    <t>Приложение №1</t>
  </si>
  <si>
    <t xml:space="preserve">        Доходы  бюджета  Калтанского городского округа</t>
  </si>
  <si>
    <t xml:space="preserve">по кодам видов доходов, подвидов доходов, классификации операций сектора государственного управления, </t>
  </si>
  <si>
    <t>относящихся к доходам бюджета города</t>
  </si>
  <si>
    <t>1 16 23041 04 0000 140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</si>
  <si>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</si>
  <si>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2 02 02078 00 0000 151</t>
  </si>
  <si>
    <t>2 02 02078 04 0000 151</t>
  </si>
  <si>
    <t>2 02 02145 00 0000 151</t>
  </si>
  <si>
    <t>2 02 02145 04 0000 151</t>
  </si>
  <si>
    <t>Субсидии бюджетам на бюджетные инвестиции для модернизации объектов коммунальной инфраструктуры</t>
  </si>
  <si>
    <t>Субсидии бюджетам городских округов на бюджетные инвестиции для модернизации объектов коммунальной инфраструктуры</t>
  </si>
  <si>
    <t>Субсидии бюджетам на модернизацию региональных систем общего образования</t>
  </si>
  <si>
    <t>Субсидии бюджетам городских округов на модернизацию региональных систем общего образования</t>
  </si>
  <si>
    <t>2 02 04034 00 0000 151</t>
  </si>
  <si>
    <t>2 02 04034 04 0002 151</t>
  </si>
  <si>
    <t>Межбюджетные трансферты, передаваемые бюджетам на реализацию программ и мероприятий по модернизации здравоохранения</t>
  </si>
  <si>
    <t>Межбюджетные трансферты, передаваемые бюджетам городских округов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</si>
  <si>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</si>
  <si>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</si>
  <si>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</si>
  <si>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</si>
  <si>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</si>
  <si>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1 05 02020 02 0000 110</t>
  </si>
  <si>
    <t>Единый налог на вмененный доход для отдельных видов деятельности (за налоговые периоды, истекшие до 1 января 2011 года)</t>
  </si>
  <si>
    <t>1 05 03020 01 0000 110</t>
  </si>
  <si>
    <t>Единый сельскохозяйственный налог (за налоговые периоды, истекшие до 1 января 2011 года)</t>
  </si>
  <si>
    <t>1 12 01020 01 0000 120</t>
  </si>
  <si>
    <t>1 12 01030 01 0000 120</t>
  </si>
  <si>
    <t>1 12 01040 01 0000 120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</si>
  <si>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</si>
  <si>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</si>
  <si>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</si>
  <si>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</si>
  <si>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</si>
  <si>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1 13 02990 00 0000 130</t>
  </si>
  <si>
    <t>1 13 02991 04 0000 130</t>
  </si>
  <si>
    <t>Прочие доходы от компенсации затрат государства</t>
  </si>
  <si>
    <t>Прочие доходы от компенсации затрат бюджетов городских округов</t>
  </si>
  <si>
    <t>1 16 25060 01 0000 140</t>
  </si>
  <si>
    <t>1 16 28000 01 0000 140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</si>
  <si>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</si>
  <si>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</si>
  <si>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 области обеспечения санитарно-эпидемиологического благополучия человека и законодательства в сфере защиты прав потребителей</t>
  </si>
  <si>
    <t>1 16 30030 01 0000 140</t>
  </si>
  <si>
    <t>Прочие денежные взыскания (штрафы) за правонарушения в области дорожного движения</t>
  </si>
  <si>
    <t>1 17 00000 00 0000 180</t>
  </si>
  <si>
    <t>1 17 01040 04 0000 180</t>
  </si>
  <si>
    <t>Невыясненные поступления</t>
  </si>
  <si>
    <t>Невыясненные поступления, зачисляемые в бюджеты городских округов</t>
  </si>
  <si>
    <t>2 19 00000 00 0000 151</t>
  </si>
  <si>
    <t>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</si>
  <si>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</si>
  <si>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</si>
  <si>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утверждено</t>
  </si>
  <si>
    <t>исполнено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</si>
</sst>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vertical="top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9" fillId="0" borderId="10" xfId="0" applyFont="1" applyBorder="1" applyAlignment="1">
      <alignment vertical="top" wrapText="1"/>
    </xf>
    <xf numFmtId="165" fontId="8" fillId="0" borderId="10" xfId="0" applyNumberFormat="1" applyFont="1" applyBorder="1" applyAlignment="1">
      <alignment horizontal="center" wrapText="1"/>
    </xf>
    <xf numFmtId="165" fontId="11" fillId="0" borderId="10" xfId="0" applyNumberFormat="1" applyFont="1" applyBorder="1" applyAlignment="1">
      <alignment horizontal="center" wrapText="1"/>
    </xf>
    <xf numFmtId="3" fontId="11" fillId="0" borderId="10" xfId="0" applyNumberFormat="1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2" fillId="0" borderId="0" xfId="0" applyFont="1" applyAlignment="1">
      <alignment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right" indent="15"/>
    </xf>
    <xf numFmtId="0" fontId="2" fillId="0" borderId="0" xfId="0" applyFont="1" applyAlignment="1">
      <alignment/>
    </xf>
    <xf numFmtId="165" fontId="8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wrapText="1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vertical="top" wrapText="1"/>
    </xf>
    <xf numFmtId="0" fontId="5" fillId="0" borderId="10" xfId="0" applyNumberFormat="1" applyFont="1" applyBorder="1" applyAlignment="1">
      <alignment horizontal="justify" vertical="top" wrapText="1"/>
    </xf>
    <xf numFmtId="0" fontId="4" fillId="0" borderId="10" xfId="0" applyNumberFormat="1" applyFont="1" applyBorder="1" applyAlignment="1">
      <alignment horizontal="justify" vertical="top" wrapText="1"/>
    </xf>
    <xf numFmtId="165" fontId="4" fillId="0" borderId="10" xfId="0" applyNumberFormat="1" applyFont="1" applyBorder="1" applyAlignment="1">
      <alignment horizontal="center" wrapText="1"/>
    </xf>
    <xf numFmtId="165" fontId="7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165" fontId="4" fillId="0" borderId="10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 horizontal="right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32"/>
  <sheetViews>
    <sheetView tabSelected="1" zoomScalePageLayoutView="0" workbookViewId="0" topLeftCell="A1">
      <selection activeCell="D14" sqref="D14"/>
    </sheetView>
  </sheetViews>
  <sheetFormatPr defaultColWidth="9.00390625" defaultRowHeight="12.75"/>
  <cols>
    <col min="1" max="1" width="6.50390625" style="0" customWidth="1"/>
    <col min="2" max="2" width="20.50390625" style="0" customWidth="1"/>
    <col min="3" max="3" width="89.125" style="0" customWidth="1"/>
    <col min="4" max="4" width="11.875" style="0" customWidth="1"/>
    <col min="5" max="5" width="12.00390625" style="0" customWidth="1"/>
  </cols>
  <sheetData>
    <row r="2" spans="3:5" ht="15">
      <c r="C2" s="43" t="s">
        <v>184</v>
      </c>
      <c r="D2" s="43"/>
      <c r="E2" s="43"/>
    </row>
    <row r="3" spans="3:5" ht="20.25">
      <c r="C3" s="28" t="s">
        <v>185</v>
      </c>
      <c r="E3" s="29"/>
    </row>
    <row r="4" spans="2:5" ht="15">
      <c r="B4" s="44" t="s">
        <v>186</v>
      </c>
      <c r="C4" s="45"/>
      <c r="D4" s="45"/>
      <c r="E4" s="45"/>
    </row>
    <row r="5" spans="2:5" ht="15">
      <c r="B5" s="29"/>
      <c r="C5" s="30" t="s">
        <v>187</v>
      </c>
      <c r="D5" s="31"/>
      <c r="E5" s="29"/>
    </row>
    <row r="6" ht="18" thickBot="1">
      <c r="C6" s="1"/>
    </row>
    <row r="7" spans="2:5" ht="12.75" customHeight="1">
      <c r="B7" s="47" t="s">
        <v>132</v>
      </c>
      <c r="C7" s="48" t="s">
        <v>0</v>
      </c>
      <c r="D7" s="49" t="s">
        <v>238</v>
      </c>
      <c r="E7" s="49" t="s">
        <v>239</v>
      </c>
    </row>
    <row r="8" spans="2:5" ht="13.5" customHeight="1">
      <c r="B8" s="47"/>
      <c r="C8" s="48"/>
      <c r="D8" s="50"/>
      <c r="E8" s="50"/>
    </row>
    <row r="9" spans="2:5" ht="13.5">
      <c r="B9" s="2" t="s">
        <v>1</v>
      </c>
      <c r="C9" s="19" t="s">
        <v>159</v>
      </c>
      <c r="D9" s="25">
        <f>SUM(D10+D16+D22+D30+D33+D40+D45+D50+D53+D64)</f>
        <v>209617.3</v>
      </c>
      <c r="E9" s="25">
        <f>SUM(E10+E16+E22+E30+E33+E40+E45+E50+E53+E64)</f>
        <v>54197.7</v>
      </c>
    </row>
    <row r="10" spans="2:5" ht="12.75">
      <c r="B10" s="2" t="s">
        <v>2</v>
      </c>
      <c r="C10" s="2" t="s">
        <v>3</v>
      </c>
      <c r="D10" s="40">
        <f>SUM(D11)</f>
        <v>131331</v>
      </c>
      <c r="E10" s="40">
        <f>SUM(E11)</f>
        <v>34208.799999999996</v>
      </c>
    </row>
    <row r="11" spans="2:5" ht="12.75">
      <c r="B11" s="3" t="s">
        <v>4</v>
      </c>
      <c r="C11" s="3" t="s">
        <v>5</v>
      </c>
      <c r="D11" s="39">
        <f>SUM(D12+D13+D14+D15)</f>
        <v>131331</v>
      </c>
      <c r="E11" s="39">
        <f>SUM(E12+E13+E14+E15)</f>
        <v>34208.799999999996</v>
      </c>
    </row>
    <row r="12" spans="2:5" ht="41.25" customHeight="1">
      <c r="B12" s="3" t="s">
        <v>140</v>
      </c>
      <c r="C12" s="35" t="s">
        <v>202</v>
      </c>
      <c r="D12" s="39">
        <v>131293</v>
      </c>
      <c r="E12" s="39">
        <v>34163</v>
      </c>
    </row>
    <row r="13" spans="2:5" ht="54.75" customHeight="1">
      <c r="B13" s="41" t="s">
        <v>6</v>
      </c>
      <c r="C13" s="36" t="s">
        <v>203</v>
      </c>
      <c r="D13" s="42">
        <v>0</v>
      </c>
      <c r="E13" s="42">
        <v>27.6</v>
      </c>
    </row>
    <row r="14" spans="2:5" ht="26.25" customHeight="1">
      <c r="B14" s="3" t="s">
        <v>204</v>
      </c>
      <c r="C14" s="4" t="s">
        <v>205</v>
      </c>
      <c r="D14" s="42">
        <v>20</v>
      </c>
      <c r="E14" s="42">
        <v>14.7</v>
      </c>
    </row>
    <row r="15" spans="2:5" ht="51.75" customHeight="1">
      <c r="B15" s="3" t="s">
        <v>7</v>
      </c>
      <c r="C15" s="37" t="s">
        <v>206</v>
      </c>
      <c r="D15" s="39">
        <v>18</v>
      </c>
      <c r="E15" s="39">
        <v>3.5</v>
      </c>
    </row>
    <row r="16" spans="2:5" ht="12.75">
      <c r="B16" s="2" t="s">
        <v>8</v>
      </c>
      <c r="C16" s="2" t="s">
        <v>9</v>
      </c>
      <c r="D16" s="40">
        <f>SUM(D17:D21)</f>
        <v>7986</v>
      </c>
      <c r="E16" s="40">
        <f>SUM(E17:E21)</f>
        <v>1936.8999999999999</v>
      </c>
    </row>
    <row r="17" spans="2:5" ht="18" customHeight="1">
      <c r="B17" s="3" t="s">
        <v>141</v>
      </c>
      <c r="C17" s="3" t="s">
        <v>142</v>
      </c>
      <c r="D17" s="39">
        <v>3</v>
      </c>
      <c r="E17" s="39">
        <v>1</v>
      </c>
    </row>
    <row r="18" spans="2:5" ht="12.75">
      <c r="B18" s="3" t="s">
        <v>143</v>
      </c>
      <c r="C18" s="4" t="s">
        <v>10</v>
      </c>
      <c r="D18" s="39">
        <v>7960</v>
      </c>
      <c r="E18" s="39">
        <v>1929.3</v>
      </c>
    </row>
    <row r="19" spans="2:5" ht="29.25" customHeight="1">
      <c r="B19" s="3" t="s">
        <v>207</v>
      </c>
      <c r="C19" s="4" t="s">
        <v>208</v>
      </c>
      <c r="D19" s="39">
        <v>0</v>
      </c>
      <c r="E19" s="39">
        <v>3.7</v>
      </c>
    </row>
    <row r="20" spans="2:5" ht="18" customHeight="1">
      <c r="B20" s="3" t="s">
        <v>144</v>
      </c>
      <c r="C20" s="4" t="s">
        <v>137</v>
      </c>
      <c r="D20" s="39">
        <v>23</v>
      </c>
      <c r="E20" s="39">
        <v>0.3</v>
      </c>
    </row>
    <row r="21" spans="2:5" ht="12.75">
      <c r="B21" s="3" t="s">
        <v>209</v>
      </c>
      <c r="C21" s="4" t="s">
        <v>210</v>
      </c>
      <c r="D21" s="39">
        <v>0</v>
      </c>
      <c r="E21" s="39">
        <v>2.6</v>
      </c>
    </row>
    <row r="22" spans="2:5" ht="12.75">
      <c r="B22" s="2" t="s">
        <v>11</v>
      </c>
      <c r="C22" s="2" t="s">
        <v>12</v>
      </c>
      <c r="D22" s="40">
        <f>SUM(D23+D25)</f>
        <v>22151</v>
      </c>
      <c r="E22" s="40">
        <f>SUM(E23+E25)</f>
        <v>5573.300000000001</v>
      </c>
    </row>
    <row r="23" spans="2:5" ht="12.75">
      <c r="B23" s="3" t="s">
        <v>13</v>
      </c>
      <c r="C23" s="3" t="s">
        <v>14</v>
      </c>
      <c r="D23" s="42">
        <f>SUM(D24)</f>
        <v>600</v>
      </c>
      <c r="E23" s="42">
        <f>SUM(E24)</f>
        <v>16.1</v>
      </c>
    </row>
    <row r="24" spans="2:5" ht="26.25">
      <c r="B24" s="3" t="s">
        <v>15</v>
      </c>
      <c r="C24" s="6" t="s">
        <v>54</v>
      </c>
      <c r="D24" s="39">
        <v>600</v>
      </c>
      <c r="E24" s="39">
        <v>16.1</v>
      </c>
    </row>
    <row r="25" spans="2:5" ht="12.75">
      <c r="B25" s="3" t="s">
        <v>16</v>
      </c>
      <c r="C25" s="3" t="s">
        <v>17</v>
      </c>
      <c r="D25" s="39">
        <f>SUM(D26+D28)</f>
        <v>21551</v>
      </c>
      <c r="E25" s="39">
        <f>SUM(E26+E28)</f>
        <v>5557.200000000001</v>
      </c>
    </row>
    <row r="26" spans="2:5" ht="26.25">
      <c r="B26" s="3" t="s">
        <v>18</v>
      </c>
      <c r="C26" s="6" t="s">
        <v>55</v>
      </c>
      <c r="D26" s="39">
        <f>SUM(D27)</f>
        <v>861</v>
      </c>
      <c r="E26" s="39">
        <f>SUM(E27)</f>
        <v>9.6</v>
      </c>
    </row>
    <row r="27" spans="2:5" ht="39">
      <c r="B27" s="3" t="s">
        <v>19</v>
      </c>
      <c r="C27" s="5" t="s">
        <v>56</v>
      </c>
      <c r="D27" s="39">
        <v>861</v>
      </c>
      <c r="E27" s="39">
        <v>9.6</v>
      </c>
    </row>
    <row r="28" spans="2:5" ht="26.25">
      <c r="B28" s="3" t="s">
        <v>20</v>
      </c>
      <c r="C28" s="5" t="s">
        <v>57</v>
      </c>
      <c r="D28" s="39">
        <f>SUM(D29)</f>
        <v>20690</v>
      </c>
      <c r="E28" s="39">
        <f>SUM(E29)</f>
        <v>5547.6</v>
      </c>
    </row>
    <row r="29" spans="2:5" ht="39">
      <c r="B29" s="3" t="s">
        <v>21</v>
      </c>
      <c r="C29" s="5" t="s">
        <v>58</v>
      </c>
      <c r="D29" s="39">
        <v>20690</v>
      </c>
      <c r="E29" s="39">
        <v>5547.6</v>
      </c>
    </row>
    <row r="30" spans="2:5" ht="12.75">
      <c r="B30" s="2" t="s">
        <v>22</v>
      </c>
      <c r="C30" s="2" t="s">
        <v>23</v>
      </c>
      <c r="D30" s="40">
        <f>SUM(D31)</f>
        <v>1100</v>
      </c>
      <c r="E30" s="40">
        <f>SUM(E31)</f>
        <v>245</v>
      </c>
    </row>
    <row r="31" spans="2:5" ht="17.25" customHeight="1">
      <c r="B31" s="3" t="s">
        <v>24</v>
      </c>
      <c r="C31" s="4" t="s">
        <v>25</v>
      </c>
      <c r="D31" s="39">
        <f>SUM(D32)</f>
        <v>1100</v>
      </c>
      <c r="E31" s="39">
        <f>SUM(E32)</f>
        <v>245</v>
      </c>
    </row>
    <row r="32" spans="2:5" ht="39">
      <c r="B32" s="3" t="s">
        <v>26</v>
      </c>
      <c r="C32" s="4" t="s">
        <v>27</v>
      </c>
      <c r="D32" s="39">
        <v>1100</v>
      </c>
      <c r="E32" s="39">
        <v>245</v>
      </c>
    </row>
    <row r="33" spans="2:5" ht="26.25">
      <c r="B33" s="2" t="s">
        <v>28</v>
      </c>
      <c r="C33" s="7" t="s">
        <v>29</v>
      </c>
      <c r="D33" s="40">
        <f>SUM(D34)</f>
        <v>26629</v>
      </c>
      <c r="E33" s="40">
        <f>SUM(E34)</f>
        <v>8993.1</v>
      </c>
    </row>
    <row r="34" spans="2:5" ht="26.25">
      <c r="B34" s="7" t="s">
        <v>30</v>
      </c>
      <c r="C34" s="7" t="s">
        <v>31</v>
      </c>
      <c r="D34" s="40">
        <f>SUM(D35+D38)</f>
        <v>26629</v>
      </c>
      <c r="E34" s="40">
        <f>SUM(E35+E38)</f>
        <v>8993.1</v>
      </c>
    </row>
    <row r="35" spans="2:5" ht="51.75" customHeight="1">
      <c r="B35" s="4" t="s">
        <v>30</v>
      </c>
      <c r="C35" s="38" t="s">
        <v>214</v>
      </c>
      <c r="D35" s="39">
        <f>SUM(D36)</f>
        <v>24129</v>
      </c>
      <c r="E35" s="39">
        <f>SUM(E36)</f>
        <v>7886.4</v>
      </c>
    </row>
    <row r="36" spans="2:5" ht="42" customHeight="1">
      <c r="B36" s="10" t="s">
        <v>32</v>
      </c>
      <c r="C36" s="8" t="s">
        <v>62</v>
      </c>
      <c r="D36" s="39">
        <f>SUM(D37)</f>
        <v>24129</v>
      </c>
      <c r="E36" s="39">
        <f>SUM(E37)</f>
        <v>7886.4</v>
      </c>
    </row>
    <row r="37" spans="2:5" ht="39" customHeight="1">
      <c r="B37" s="10" t="s">
        <v>172</v>
      </c>
      <c r="C37" s="34" t="s">
        <v>63</v>
      </c>
      <c r="D37" s="39">
        <v>24129</v>
      </c>
      <c r="E37" s="39">
        <v>7886.4</v>
      </c>
    </row>
    <row r="38" spans="2:5" ht="39">
      <c r="B38" s="4" t="s">
        <v>33</v>
      </c>
      <c r="C38" s="4" t="s">
        <v>60</v>
      </c>
      <c r="D38" s="39">
        <f>SUM(D39)</f>
        <v>2500</v>
      </c>
      <c r="E38" s="39">
        <f>SUM(E39)</f>
        <v>1106.7</v>
      </c>
    </row>
    <row r="39" spans="2:5" ht="39">
      <c r="B39" s="3" t="s">
        <v>34</v>
      </c>
      <c r="C39" s="4" t="s">
        <v>61</v>
      </c>
      <c r="D39" s="39">
        <v>2500</v>
      </c>
      <c r="E39" s="39">
        <v>1106.7</v>
      </c>
    </row>
    <row r="40" spans="2:5" ht="12.75">
      <c r="B40" s="2" t="s">
        <v>35</v>
      </c>
      <c r="C40" s="2" t="s">
        <v>36</v>
      </c>
      <c r="D40" s="40">
        <f>SUM(D44+D43+D42+D41)</f>
        <v>6000</v>
      </c>
      <c r="E40" s="40">
        <f>SUM(E44+E43+E42+E41)</f>
        <v>2225.5</v>
      </c>
    </row>
    <row r="41" spans="2:5" ht="12.75">
      <c r="B41" s="3" t="s">
        <v>173</v>
      </c>
      <c r="C41" s="3" t="s">
        <v>215</v>
      </c>
      <c r="D41" s="39">
        <v>4200</v>
      </c>
      <c r="E41" s="39">
        <v>1606.4</v>
      </c>
    </row>
    <row r="42" spans="2:5" ht="12.75">
      <c r="B42" s="3" t="s">
        <v>211</v>
      </c>
      <c r="C42" s="3" t="s">
        <v>216</v>
      </c>
      <c r="D42" s="39">
        <v>0</v>
      </c>
      <c r="E42" s="39">
        <v>0.8</v>
      </c>
    </row>
    <row r="43" spans="2:5" ht="12.75">
      <c r="B43" s="3" t="s">
        <v>212</v>
      </c>
      <c r="C43" s="3" t="s">
        <v>217</v>
      </c>
      <c r="D43" s="39">
        <v>0</v>
      </c>
      <c r="E43" s="39">
        <v>1.9</v>
      </c>
    </row>
    <row r="44" spans="2:5" ht="12.75">
      <c r="B44" s="3" t="s">
        <v>213</v>
      </c>
      <c r="C44" s="3" t="s">
        <v>218</v>
      </c>
      <c r="D44" s="39">
        <v>1800</v>
      </c>
      <c r="E44" s="39">
        <v>616.4</v>
      </c>
    </row>
    <row r="45" spans="2:5" ht="12.75">
      <c r="B45" s="2" t="s">
        <v>59</v>
      </c>
      <c r="C45" s="9" t="s">
        <v>64</v>
      </c>
      <c r="D45" s="40">
        <f>SUM(D46+D48)</f>
        <v>850</v>
      </c>
      <c r="E45" s="40">
        <f>SUM(E46+E48)</f>
        <v>178.29999999999998</v>
      </c>
    </row>
    <row r="46" spans="2:5" ht="12.75">
      <c r="B46" s="10" t="s">
        <v>175</v>
      </c>
      <c r="C46" s="10" t="s">
        <v>174</v>
      </c>
      <c r="D46" s="39">
        <f>SUM(D47)</f>
        <v>850</v>
      </c>
      <c r="E46" s="39">
        <f>SUM(E47)</f>
        <v>169.7</v>
      </c>
    </row>
    <row r="47" spans="2:5" ht="12.75">
      <c r="B47" s="10" t="s">
        <v>176</v>
      </c>
      <c r="C47" s="5" t="s">
        <v>177</v>
      </c>
      <c r="D47" s="39">
        <v>850</v>
      </c>
      <c r="E47" s="39">
        <v>169.7</v>
      </c>
    </row>
    <row r="48" spans="2:5" ht="12.75">
      <c r="B48" s="10" t="s">
        <v>219</v>
      </c>
      <c r="C48" s="10" t="s">
        <v>221</v>
      </c>
      <c r="D48" s="39">
        <f>SUM(D49)</f>
        <v>0</v>
      </c>
      <c r="E48" s="39">
        <f>SUM(E49)</f>
        <v>8.6</v>
      </c>
    </row>
    <row r="49" spans="2:5" ht="12.75">
      <c r="B49" s="10" t="s">
        <v>220</v>
      </c>
      <c r="C49" s="5" t="s">
        <v>222</v>
      </c>
      <c r="D49" s="39">
        <v>0</v>
      </c>
      <c r="E49" s="39">
        <v>8.6</v>
      </c>
    </row>
    <row r="50" spans="2:5" ht="12.75">
      <c r="B50" s="2" t="s">
        <v>53</v>
      </c>
      <c r="C50" s="2" t="s">
        <v>65</v>
      </c>
      <c r="D50" s="40">
        <f>SUM(D52+D51)</f>
        <v>10080</v>
      </c>
      <c r="E50" s="40">
        <f>SUM(E52+E51)</f>
        <v>423.20000000000005</v>
      </c>
    </row>
    <row r="51" spans="2:5" ht="52.5">
      <c r="B51" s="3" t="s">
        <v>178</v>
      </c>
      <c r="C51" s="5" t="s">
        <v>179</v>
      </c>
      <c r="D51" s="39">
        <v>9656</v>
      </c>
      <c r="E51" s="39">
        <v>285.3</v>
      </c>
    </row>
    <row r="52" spans="2:5" ht="30.75" customHeight="1">
      <c r="B52" s="3" t="s">
        <v>139</v>
      </c>
      <c r="C52" s="3" t="s">
        <v>225</v>
      </c>
      <c r="D52" s="39">
        <v>424</v>
      </c>
      <c r="E52" s="39">
        <v>137.9</v>
      </c>
    </row>
    <row r="53" spans="2:5" ht="12.75">
      <c r="B53" s="2" t="s">
        <v>37</v>
      </c>
      <c r="C53" s="2" t="s">
        <v>38</v>
      </c>
      <c r="D53" s="40">
        <f>SUM(D54+D57+D62+D58+D59+D60+D61)</f>
        <v>3490.3</v>
      </c>
      <c r="E53" s="40">
        <f>SUM(E54+E57+E62+E58+E59+E60+E61)</f>
        <v>379.59999999999997</v>
      </c>
    </row>
    <row r="54" spans="2:5" ht="12.75">
      <c r="B54" s="3" t="s">
        <v>39</v>
      </c>
      <c r="C54" s="3" t="s">
        <v>40</v>
      </c>
      <c r="D54" s="39">
        <f>SUM(D55+D56)</f>
        <v>68</v>
      </c>
      <c r="E54" s="39">
        <f>SUM(E55+E56)</f>
        <v>9.7</v>
      </c>
    </row>
    <row r="55" spans="2:5" ht="38.25" customHeight="1">
      <c r="B55" s="3" t="s">
        <v>41</v>
      </c>
      <c r="C55" s="4" t="s">
        <v>42</v>
      </c>
      <c r="D55" s="39">
        <v>65</v>
      </c>
      <c r="E55" s="39">
        <v>9.7</v>
      </c>
    </row>
    <row r="56" spans="2:5" ht="25.5" customHeight="1">
      <c r="B56" s="3" t="s">
        <v>43</v>
      </c>
      <c r="C56" s="4" t="s">
        <v>44</v>
      </c>
      <c r="D56" s="39">
        <v>3</v>
      </c>
      <c r="E56" s="39">
        <v>0</v>
      </c>
    </row>
    <row r="57" spans="2:5" ht="38.25" customHeight="1">
      <c r="B57" s="3" t="s">
        <v>45</v>
      </c>
      <c r="C57" s="4" t="s">
        <v>46</v>
      </c>
      <c r="D57" s="39">
        <v>65</v>
      </c>
      <c r="E57" s="39">
        <v>0</v>
      </c>
    </row>
    <row r="58" spans="2:5" ht="41.25" customHeight="1">
      <c r="B58" s="3" t="s">
        <v>188</v>
      </c>
      <c r="C58" s="4" t="s">
        <v>189</v>
      </c>
      <c r="D58" s="39">
        <v>10.3</v>
      </c>
      <c r="E58" s="39">
        <v>51.1</v>
      </c>
    </row>
    <row r="59" spans="2:5" ht="19.5" customHeight="1">
      <c r="B59" s="3" t="s">
        <v>223</v>
      </c>
      <c r="C59" s="4" t="s">
        <v>226</v>
      </c>
      <c r="D59" s="39">
        <v>0</v>
      </c>
      <c r="E59" s="39">
        <v>19.9</v>
      </c>
    </row>
    <row r="60" spans="2:5" ht="29.25" customHeight="1">
      <c r="B60" s="3" t="s">
        <v>224</v>
      </c>
      <c r="C60" s="4" t="s">
        <v>227</v>
      </c>
      <c r="D60" s="39">
        <v>0</v>
      </c>
      <c r="E60" s="39">
        <v>10</v>
      </c>
    </row>
    <row r="61" spans="2:5" ht="18.75" customHeight="1">
      <c r="B61" s="3" t="s">
        <v>228</v>
      </c>
      <c r="C61" s="4" t="s">
        <v>229</v>
      </c>
      <c r="D61" s="39">
        <v>1104</v>
      </c>
      <c r="E61" s="39">
        <v>0.9</v>
      </c>
    </row>
    <row r="62" spans="2:5" ht="12.75">
      <c r="B62" s="3" t="s">
        <v>47</v>
      </c>
      <c r="C62" s="4" t="s">
        <v>48</v>
      </c>
      <c r="D62" s="39">
        <f>SUM(D63)</f>
        <v>2243</v>
      </c>
      <c r="E62" s="39">
        <f>SUM(E63)</f>
        <v>288</v>
      </c>
    </row>
    <row r="63" spans="2:5" ht="25.5" customHeight="1">
      <c r="B63" s="3" t="s">
        <v>49</v>
      </c>
      <c r="C63" s="4" t="s">
        <v>50</v>
      </c>
      <c r="D63" s="39">
        <v>2243</v>
      </c>
      <c r="E63" s="39">
        <v>288</v>
      </c>
    </row>
    <row r="64" spans="2:5" ht="14.25" customHeight="1">
      <c r="B64" s="2" t="s">
        <v>230</v>
      </c>
      <c r="C64" s="7" t="s">
        <v>232</v>
      </c>
      <c r="D64" s="40">
        <f>SUM(D65)</f>
        <v>0</v>
      </c>
      <c r="E64" s="40">
        <f>SUM(E65)</f>
        <v>34</v>
      </c>
    </row>
    <row r="65" spans="2:5" ht="16.5" customHeight="1">
      <c r="B65" s="3" t="s">
        <v>231</v>
      </c>
      <c r="C65" s="4" t="s">
        <v>233</v>
      </c>
      <c r="D65" s="39">
        <v>0</v>
      </c>
      <c r="E65" s="39">
        <v>34</v>
      </c>
    </row>
    <row r="66" spans="2:5" ht="13.5">
      <c r="B66" s="2" t="s">
        <v>51</v>
      </c>
      <c r="C66" s="7" t="s">
        <v>52</v>
      </c>
      <c r="D66" s="25">
        <f>SUM(D67+D121)</f>
        <v>511958.39999999997</v>
      </c>
      <c r="E66" s="25">
        <f>SUM(E67+E121)</f>
        <v>127405.9</v>
      </c>
    </row>
    <row r="67" spans="2:5" ht="13.5">
      <c r="B67" s="2" t="s">
        <v>66</v>
      </c>
      <c r="C67" s="7" t="s">
        <v>67</v>
      </c>
      <c r="D67" s="25">
        <f>SUM(D70+D77+D112+D68)</f>
        <v>511326.39999999997</v>
      </c>
      <c r="E67" s="25">
        <f>SUM(E70+E112+E68+E77)</f>
        <v>126828.2</v>
      </c>
    </row>
    <row r="68" spans="2:5" ht="13.5">
      <c r="B68" s="2" t="s">
        <v>69</v>
      </c>
      <c r="C68" s="20" t="s">
        <v>68</v>
      </c>
      <c r="D68" s="25">
        <f>SUM(D69)</f>
        <v>123684</v>
      </c>
      <c r="E68" s="25">
        <f>SUM(E69)</f>
        <v>50849</v>
      </c>
    </row>
    <row r="69" spans="2:5" ht="13.5">
      <c r="B69" s="3" t="s">
        <v>71</v>
      </c>
      <c r="C69" s="8" t="s">
        <v>70</v>
      </c>
      <c r="D69" s="27">
        <v>123684</v>
      </c>
      <c r="E69" s="27">
        <v>50849</v>
      </c>
    </row>
    <row r="70" spans="2:5" ht="27">
      <c r="B70" s="13" t="s">
        <v>72</v>
      </c>
      <c r="C70" s="21" t="s">
        <v>73</v>
      </c>
      <c r="D70" s="25">
        <f>SUM(D75+D71+D73)</f>
        <v>15565.7</v>
      </c>
      <c r="E70" s="25">
        <f>SUM(E75+E71+E73)</f>
        <v>457.8</v>
      </c>
    </row>
    <row r="71" spans="2:5" ht="28.5" customHeight="1">
      <c r="B71" s="13" t="s">
        <v>190</v>
      </c>
      <c r="C71" s="21" t="s">
        <v>194</v>
      </c>
      <c r="D71" s="25">
        <f>SUM(D72)</f>
        <v>3770</v>
      </c>
      <c r="E71" s="25">
        <f>SUM(E72)</f>
        <v>0</v>
      </c>
    </row>
    <row r="72" spans="2:5" ht="27.75" customHeight="1">
      <c r="B72" s="11" t="s">
        <v>191</v>
      </c>
      <c r="C72" s="5" t="s">
        <v>195</v>
      </c>
      <c r="D72" s="26">
        <v>3770</v>
      </c>
      <c r="E72" s="26">
        <v>0</v>
      </c>
    </row>
    <row r="73" spans="2:5" ht="15.75" customHeight="1">
      <c r="B73" s="13" t="s">
        <v>192</v>
      </c>
      <c r="C73" s="21" t="s">
        <v>196</v>
      </c>
      <c r="D73" s="33">
        <f>SUM(D74)</f>
        <v>2500</v>
      </c>
      <c r="E73" s="33">
        <f>SUM(E74)</f>
        <v>0</v>
      </c>
    </row>
    <row r="74" spans="2:5" ht="13.5">
      <c r="B74" s="11" t="s">
        <v>193</v>
      </c>
      <c r="C74" s="5" t="s">
        <v>197</v>
      </c>
      <c r="D74" s="26">
        <v>2500</v>
      </c>
      <c r="E74" s="26">
        <v>0</v>
      </c>
    </row>
    <row r="75" spans="2:5" ht="13.5">
      <c r="B75" s="15" t="s">
        <v>74</v>
      </c>
      <c r="C75" s="15" t="s">
        <v>75</v>
      </c>
      <c r="D75" s="25">
        <f>SUM(D76)</f>
        <v>9295.7</v>
      </c>
      <c r="E75" s="25">
        <f>SUM(E76)</f>
        <v>457.8</v>
      </c>
    </row>
    <row r="76" spans="2:5" ht="13.5">
      <c r="B76" s="10" t="s">
        <v>76</v>
      </c>
      <c r="C76" s="10" t="s">
        <v>77</v>
      </c>
      <c r="D76" s="26">
        <v>9295.7</v>
      </c>
      <c r="E76" s="26">
        <v>457.8</v>
      </c>
    </row>
    <row r="77" spans="2:5" ht="13.5">
      <c r="B77" s="13" t="s">
        <v>78</v>
      </c>
      <c r="C77" s="17" t="s">
        <v>79</v>
      </c>
      <c r="D77" s="25">
        <f>SUM(D78+D80+D82+D86+D88+D92+D94+D98+D100+D102+D96+D108+D84+D104+D90+D110+D106)</f>
        <v>334076.79999999993</v>
      </c>
      <c r="E77" s="25">
        <f>SUM(E78+E80+E82+E86+E88+E92+E94+E98+E100+E102+E96+E108+E84+E104+E90+E110+E106)</f>
        <v>74866.2</v>
      </c>
    </row>
    <row r="78" spans="2:5" ht="13.5">
      <c r="B78" s="15" t="s">
        <v>129</v>
      </c>
      <c r="C78" s="9" t="s">
        <v>130</v>
      </c>
      <c r="D78" s="25">
        <f>SUM(D79)</f>
        <v>14103</v>
      </c>
      <c r="E78" s="25">
        <f>SUM(E79)</f>
        <v>2251.5</v>
      </c>
    </row>
    <row r="79" spans="2:5" ht="26.25">
      <c r="B79" s="11" t="s">
        <v>80</v>
      </c>
      <c r="C79" s="5" t="s">
        <v>81</v>
      </c>
      <c r="D79" s="26">
        <v>14103</v>
      </c>
      <c r="E79" s="26">
        <v>2251.5</v>
      </c>
    </row>
    <row r="80" spans="2:5" ht="26.25">
      <c r="B80" s="13" t="s">
        <v>147</v>
      </c>
      <c r="C80" s="14" t="s">
        <v>82</v>
      </c>
      <c r="D80" s="25">
        <f>SUM(D81)</f>
        <v>1626</v>
      </c>
      <c r="E80" s="25">
        <f>SUM(E81)</f>
        <v>420.2</v>
      </c>
    </row>
    <row r="81" spans="2:5" ht="26.25">
      <c r="B81" s="11" t="s">
        <v>83</v>
      </c>
      <c r="C81" s="5" t="s">
        <v>84</v>
      </c>
      <c r="D81" s="26">
        <v>1626</v>
      </c>
      <c r="E81" s="26">
        <v>420.2</v>
      </c>
    </row>
    <row r="82" spans="2:5" ht="26.25">
      <c r="B82" s="13" t="s">
        <v>85</v>
      </c>
      <c r="C82" s="14" t="s">
        <v>86</v>
      </c>
      <c r="D82" s="25">
        <f>SUM(D83)</f>
        <v>3</v>
      </c>
      <c r="E82" s="25">
        <f>SUM(E83)</f>
        <v>0</v>
      </c>
    </row>
    <row r="83" spans="2:5" ht="26.25">
      <c r="B83" s="11" t="s">
        <v>87</v>
      </c>
      <c r="C83" s="5" t="s">
        <v>88</v>
      </c>
      <c r="D83" s="26">
        <v>3</v>
      </c>
      <c r="E83" s="26">
        <v>0</v>
      </c>
    </row>
    <row r="84" spans="2:5" ht="26.25">
      <c r="B84" s="13" t="s">
        <v>148</v>
      </c>
      <c r="C84" s="14" t="s">
        <v>149</v>
      </c>
      <c r="D84" s="25">
        <f>SUM(D85)</f>
        <v>2.5</v>
      </c>
      <c r="E84" s="25">
        <f>SUM(E85)</f>
        <v>0.4</v>
      </c>
    </row>
    <row r="85" spans="2:5" ht="26.25">
      <c r="B85" s="11" t="s">
        <v>150</v>
      </c>
      <c r="C85" s="5" t="s">
        <v>138</v>
      </c>
      <c r="D85" s="26">
        <v>2.5</v>
      </c>
      <c r="E85" s="26">
        <v>0.4</v>
      </c>
    </row>
    <row r="86" spans="2:5" ht="26.25">
      <c r="B86" s="13" t="s">
        <v>89</v>
      </c>
      <c r="C86" s="14" t="s">
        <v>90</v>
      </c>
      <c r="D86" s="25">
        <f>SUM(D87)</f>
        <v>2873</v>
      </c>
      <c r="E86" s="25">
        <f>SUM(E87)</f>
        <v>575.6</v>
      </c>
    </row>
    <row r="87" spans="2:5" ht="27" customHeight="1">
      <c r="B87" s="11" t="s">
        <v>91</v>
      </c>
      <c r="C87" s="5" t="s">
        <v>92</v>
      </c>
      <c r="D87" s="26">
        <v>2873</v>
      </c>
      <c r="E87" s="26">
        <v>575.6</v>
      </c>
    </row>
    <row r="88" spans="2:5" ht="26.25" customHeight="1">
      <c r="B88" s="13" t="s">
        <v>93</v>
      </c>
      <c r="C88" s="14" t="s">
        <v>96</v>
      </c>
      <c r="D88" s="25">
        <f>SUM(D89)</f>
        <v>1011.6</v>
      </c>
      <c r="E88" s="25">
        <f>SUM(E89)</f>
        <v>412.6</v>
      </c>
    </row>
    <row r="89" spans="2:5" ht="24" customHeight="1">
      <c r="B89" s="11" t="s">
        <v>94</v>
      </c>
      <c r="C89" s="8" t="s">
        <v>95</v>
      </c>
      <c r="D89" s="26">
        <v>1011.6</v>
      </c>
      <c r="E89" s="26">
        <v>412.6</v>
      </c>
    </row>
    <row r="90" spans="2:5" ht="24.75" customHeight="1">
      <c r="B90" s="13" t="s">
        <v>97</v>
      </c>
      <c r="C90" s="9" t="s">
        <v>151</v>
      </c>
      <c r="D90" s="25">
        <f>SUM(D91)</f>
        <v>320</v>
      </c>
      <c r="E90" s="25">
        <f>SUM(E91)</f>
        <v>0</v>
      </c>
    </row>
    <row r="91" spans="2:5" ht="27" customHeight="1">
      <c r="B91" s="11" t="s">
        <v>98</v>
      </c>
      <c r="C91" s="8" t="s">
        <v>152</v>
      </c>
      <c r="D91" s="26">
        <v>320</v>
      </c>
      <c r="E91" s="26">
        <v>0</v>
      </c>
    </row>
    <row r="92" spans="2:5" ht="25.5" customHeight="1">
      <c r="B92" s="13" t="s">
        <v>99</v>
      </c>
      <c r="C92" s="9" t="s">
        <v>100</v>
      </c>
      <c r="D92" s="25">
        <f>SUM(D93)</f>
        <v>2500</v>
      </c>
      <c r="E92" s="25">
        <f>SUM(E93)</f>
        <v>443.4</v>
      </c>
    </row>
    <row r="93" spans="2:5" ht="15.75" customHeight="1">
      <c r="B93" s="12" t="s">
        <v>101</v>
      </c>
      <c r="C93" s="5" t="s">
        <v>102</v>
      </c>
      <c r="D93" s="26">
        <v>2500</v>
      </c>
      <c r="E93" s="26">
        <v>443.4</v>
      </c>
    </row>
    <row r="94" spans="2:5" ht="30" customHeight="1">
      <c r="B94" s="15" t="s">
        <v>103</v>
      </c>
      <c r="C94" s="14" t="s">
        <v>104</v>
      </c>
      <c r="D94" s="25">
        <f>SUM(D95)</f>
        <v>8400</v>
      </c>
      <c r="E94" s="25">
        <f>SUM(E95)</f>
        <v>2200</v>
      </c>
    </row>
    <row r="95" spans="2:5" ht="27" customHeight="1">
      <c r="B95" s="12" t="s">
        <v>105</v>
      </c>
      <c r="C95" s="5" t="s">
        <v>106</v>
      </c>
      <c r="D95" s="26">
        <v>8400</v>
      </c>
      <c r="E95" s="26">
        <v>2200</v>
      </c>
    </row>
    <row r="96" spans="2:5" ht="26.25">
      <c r="B96" s="16" t="s">
        <v>133</v>
      </c>
      <c r="C96" s="14" t="s">
        <v>136</v>
      </c>
      <c r="D96" s="25">
        <f>SUM(D97)</f>
        <v>279082.6</v>
      </c>
      <c r="E96" s="25">
        <f>SUM(E97)</f>
        <v>63014.8</v>
      </c>
    </row>
    <row r="97" spans="2:5" ht="26.25">
      <c r="B97" s="10" t="s">
        <v>134</v>
      </c>
      <c r="C97" s="5" t="s">
        <v>135</v>
      </c>
      <c r="D97" s="26">
        <v>279082.6</v>
      </c>
      <c r="E97" s="26">
        <v>63014.8</v>
      </c>
    </row>
    <row r="98" spans="2:5" ht="39">
      <c r="B98" s="13" t="s">
        <v>107</v>
      </c>
      <c r="C98" s="14" t="s">
        <v>108</v>
      </c>
      <c r="D98" s="25">
        <f>SUM(D99)</f>
        <v>3400</v>
      </c>
      <c r="E98" s="25">
        <f>SUM(E99)</f>
        <v>0</v>
      </c>
    </row>
    <row r="99" spans="2:5" ht="39">
      <c r="B99" s="10" t="s">
        <v>109</v>
      </c>
      <c r="C99" s="5" t="s">
        <v>110</v>
      </c>
      <c r="D99" s="26">
        <v>3400</v>
      </c>
      <c r="E99" s="26">
        <v>0</v>
      </c>
    </row>
    <row r="100" spans="2:5" ht="26.25">
      <c r="B100" s="13" t="s">
        <v>111</v>
      </c>
      <c r="C100" s="14" t="s">
        <v>112</v>
      </c>
      <c r="D100" s="25">
        <f>SUM(D101)</f>
        <v>10494</v>
      </c>
      <c r="E100" s="25">
        <f>SUM(E101)</f>
        <v>2895.8</v>
      </c>
    </row>
    <row r="101" spans="2:5" ht="26.25">
      <c r="B101" s="11" t="s">
        <v>113</v>
      </c>
      <c r="C101" s="5" t="s">
        <v>114</v>
      </c>
      <c r="D101" s="26">
        <v>10494</v>
      </c>
      <c r="E101" s="26">
        <v>2895.8</v>
      </c>
    </row>
    <row r="102" spans="2:5" ht="39">
      <c r="B102" s="13" t="s">
        <v>115</v>
      </c>
      <c r="C102" s="18" t="s">
        <v>116</v>
      </c>
      <c r="D102" s="25">
        <f>SUM(D103)</f>
        <v>3390</v>
      </c>
      <c r="E102" s="25">
        <f>SUM(E103)</f>
        <v>800</v>
      </c>
    </row>
    <row r="103" spans="2:5" ht="39">
      <c r="B103" s="12" t="s">
        <v>117</v>
      </c>
      <c r="C103" s="5" t="s">
        <v>118</v>
      </c>
      <c r="D103" s="26">
        <v>3390</v>
      </c>
      <c r="E103" s="26">
        <v>800</v>
      </c>
    </row>
    <row r="104" spans="2:5" ht="39">
      <c r="B104" s="16" t="s">
        <v>145</v>
      </c>
      <c r="C104" s="14" t="s">
        <v>153</v>
      </c>
      <c r="D104" s="25">
        <f>SUM(D105)</f>
        <v>1859</v>
      </c>
      <c r="E104" s="25">
        <f>SUM(E105)</f>
        <v>229.8</v>
      </c>
    </row>
    <row r="105" spans="2:5" ht="39">
      <c r="B105" s="12" t="s">
        <v>146</v>
      </c>
      <c r="C105" s="5" t="s">
        <v>154</v>
      </c>
      <c r="D105" s="26">
        <v>1859</v>
      </c>
      <c r="E105" s="26">
        <v>229.8</v>
      </c>
    </row>
    <row r="106" spans="2:5" ht="26.25">
      <c r="B106" s="13" t="s">
        <v>181</v>
      </c>
      <c r="C106" s="14" t="s">
        <v>183</v>
      </c>
      <c r="D106" s="25">
        <f>SUM(D107)</f>
        <v>2075</v>
      </c>
      <c r="E106" s="25">
        <f>SUM(E107)</f>
        <v>601.5</v>
      </c>
    </row>
    <row r="107" spans="2:5" ht="26.25">
      <c r="B107" s="11" t="s">
        <v>180</v>
      </c>
      <c r="C107" s="5" t="s">
        <v>182</v>
      </c>
      <c r="D107" s="26">
        <v>2075</v>
      </c>
      <c r="E107" s="26">
        <v>601.5</v>
      </c>
    </row>
    <row r="108" spans="2:5" ht="39">
      <c r="B108" s="16" t="s">
        <v>169</v>
      </c>
      <c r="C108" s="14" t="s">
        <v>171</v>
      </c>
      <c r="D108" s="25">
        <f>SUM(D109)</f>
        <v>1020.6</v>
      </c>
      <c r="E108" s="25">
        <f>SUM(E109)</f>
        <v>1020.6</v>
      </c>
    </row>
    <row r="109" spans="2:5" ht="24" customHeight="1">
      <c r="B109" s="12" t="s">
        <v>168</v>
      </c>
      <c r="C109" s="5" t="s">
        <v>170</v>
      </c>
      <c r="D109" s="26">
        <v>1020.6</v>
      </c>
      <c r="E109" s="26">
        <v>1020.6</v>
      </c>
    </row>
    <row r="110" spans="2:5" ht="52.5">
      <c r="B110" s="16" t="s">
        <v>160</v>
      </c>
      <c r="C110" s="22" t="s">
        <v>161</v>
      </c>
      <c r="D110" s="25">
        <f>SUM(D111)</f>
        <v>1916.5</v>
      </c>
      <c r="E110" s="25">
        <f>SUM(E111)</f>
        <v>0</v>
      </c>
    </row>
    <row r="111" spans="2:5" ht="39">
      <c r="B111" s="12" t="s">
        <v>162</v>
      </c>
      <c r="C111" s="23" t="s">
        <v>163</v>
      </c>
      <c r="D111" s="26">
        <v>1916.5</v>
      </c>
      <c r="E111" s="26">
        <v>0</v>
      </c>
    </row>
    <row r="112" spans="2:5" ht="13.5">
      <c r="B112" s="15" t="s">
        <v>119</v>
      </c>
      <c r="C112" s="17" t="s">
        <v>120</v>
      </c>
      <c r="D112" s="25">
        <f>SUM(D113+D115+D119+D117)</f>
        <v>37999.9</v>
      </c>
      <c r="E112" s="25">
        <f>SUM(E113+E115+E119+E117)</f>
        <v>655.2</v>
      </c>
    </row>
    <row r="113" spans="2:5" ht="26.25">
      <c r="B113" s="13" t="s">
        <v>121</v>
      </c>
      <c r="C113" s="14" t="s">
        <v>122</v>
      </c>
      <c r="D113" s="25">
        <f>SUM(D114)</f>
        <v>37000</v>
      </c>
      <c r="E113" s="25">
        <f>SUM(E114)</f>
        <v>0</v>
      </c>
    </row>
    <row r="114" spans="2:5" ht="26.25">
      <c r="B114" s="11" t="s">
        <v>123</v>
      </c>
      <c r="C114" s="5" t="s">
        <v>124</v>
      </c>
      <c r="D114" s="26">
        <v>37000</v>
      </c>
      <c r="E114" s="26">
        <v>0</v>
      </c>
    </row>
    <row r="115" spans="2:5" ht="26.25">
      <c r="B115" s="15" t="s">
        <v>155</v>
      </c>
      <c r="C115" s="14" t="s">
        <v>156</v>
      </c>
      <c r="D115" s="25">
        <f>SUM(D116)</f>
        <v>139</v>
      </c>
      <c r="E115" s="25">
        <f>SUM(E116)</f>
        <v>0</v>
      </c>
    </row>
    <row r="116" spans="2:5" ht="26.25">
      <c r="B116" s="11" t="s">
        <v>157</v>
      </c>
      <c r="C116" s="5" t="s">
        <v>158</v>
      </c>
      <c r="D116" s="26">
        <v>139</v>
      </c>
      <c r="E116" s="26">
        <v>0</v>
      </c>
    </row>
    <row r="117" spans="2:5" ht="25.5" customHeight="1">
      <c r="B117" s="13" t="s">
        <v>198</v>
      </c>
      <c r="C117" s="14" t="s">
        <v>200</v>
      </c>
      <c r="D117" s="25">
        <f>SUM(D118)</f>
        <v>154</v>
      </c>
      <c r="E117" s="25">
        <f>SUM(E118)</f>
        <v>0</v>
      </c>
    </row>
    <row r="118" spans="2:5" ht="38.25" customHeight="1">
      <c r="B118" s="11" t="s">
        <v>199</v>
      </c>
      <c r="C118" s="34" t="s">
        <v>201</v>
      </c>
      <c r="D118" s="26">
        <v>154</v>
      </c>
      <c r="E118" s="26">
        <v>0</v>
      </c>
    </row>
    <row r="119" spans="2:5" ht="13.5">
      <c r="B119" s="15" t="s">
        <v>164</v>
      </c>
      <c r="C119" s="9" t="s">
        <v>165</v>
      </c>
      <c r="D119" s="25">
        <f>SUM(D120)</f>
        <v>706.9</v>
      </c>
      <c r="E119" s="25">
        <f>SUM(E120)</f>
        <v>655.2</v>
      </c>
    </row>
    <row r="120" spans="2:5" ht="13.5">
      <c r="B120" s="10" t="s">
        <v>166</v>
      </c>
      <c r="C120" s="8" t="s">
        <v>167</v>
      </c>
      <c r="D120" s="26">
        <v>706.9</v>
      </c>
      <c r="E120" s="26">
        <v>655.2</v>
      </c>
    </row>
    <row r="121" spans="2:5" ht="13.5">
      <c r="B121" s="15" t="s">
        <v>125</v>
      </c>
      <c r="C121" s="17" t="s">
        <v>126</v>
      </c>
      <c r="D121" s="25">
        <f>SUM(D122)</f>
        <v>632</v>
      </c>
      <c r="E121" s="25">
        <f>SUM(E122)</f>
        <v>577.7</v>
      </c>
    </row>
    <row r="122" spans="2:5" ht="26.25">
      <c r="B122" s="12" t="s">
        <v>127</v>
      </c>
      <c r="C122" s="5" t="s">
        <v>128</v>
      </c>
      <c r="D122" s="26">
        <v>632</v>
      </c>
      <c r="E122" s="26">
        <v>577.7</v>
      </c>
    </row>
    <row r="123" spans="2:5" ht="27">
      <c r="B123" s="16" t="s">
        <v>234</v>
      </c>
      <c r="C123" s="21" t="s">
        <v>237</v>
      </c>
      <c r="D123" s="25">
        <f>SUM(D124)</f>
        <v>0</v>
      </c>
      <c r="E123" s="25">
        <f>SUM(E124)</f>
        <v>-49175.5</v>
      </c>
    </row>
    <row r="124" spans="2:5" ht="28.5" customHeight="1">
      <c r="B124" s="12" t="s">
        <v>235</v>
      </c>
      <c r="C124" s="5" t="s">
        <v>236</v>
      </c>
      <c r="D124" s="26">
        <v>0</v>
      </c>
      <c r="E124" s="26">
        <v>-49175.5</v>
      </c>
    </row>
    <row r="125" spans="2:5" ht="15">
      <c r="B125" s="2" t="s">
        <v>131</v>
      </c>
      <c r="C125" s="24"/>
      <c r="D125" s="25">
        <f>SUM(D9+D67+D121+D123)</f>
        <v>721575.7</v>
      </c>
      <c r="E125" s="25">
        <f>SUM(E9+E67+E121+E123)</f>
        <v>132428.1</v>
      </c>
    </row>
    <row r="128" spans="3:5" ht="15">
      <c r="C128" s="46"/>
      <c r="D128" s="46"/>
      <c r="E128" s="46"/>
    </row>
    <row r="131" ht="12.75">
      <c r="B131" s="32"/>
    </row>
    <row r="132" ht="12.75">
      <c r="B132" s="32"/>
    </row>
  </sheetData>
  <sheetProtection/>
  <mergeCells count="7">
    <mergeCell ref="C2:E2"/>
    <mergeCell ref="B4:E4"/>
    <mergeCell ref="C128:E128"/>
    <mergeCell ref="E7:E8"/>
    <mergeCell ref="B7:B8"/>
    <mergeCell ref="C7:C8"/>
    <mergeCell ref="D7:D8"/>
  </mergeCells>
  <printOptions/>
  <pageMargins left="0" right="0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г.Калтан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U3</dc:creator>
  <cp:keywords/>
  <dc:description/>
  <cp:lastModifiedBy>U2</cp:lastModifiedBy>
  <cp:lastPrinted>2012-05-22T05:29:17Z</cp:lastPrinted>
  <dcterms:created xsi:type="dcterms:W3CDTF">2006-11-03T02:36:03Z</dcterms:created>
  <dcterms:modified xsi:type="dcterms:W3CDTF">2012-05-22T05:29:48Z</dcterms:modified>
  <cp:category/>
  <cp:version/>
  <cp:contentType/>
  <cp:contentStatus/>
</cp:coreProperties>
</file>