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<sst xmlns="http://schemas.openxmlformats.org/spreadsheetml/2006/main" count="204" uniqueCount="201">
  <si>
    <t>1 00 00000 00 0000 000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</si>
  <si>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</si>
  <si>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</si>
  <si>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</si>
  <si>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</si>
  <si>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1 05 00000 00 0000 000</t>
  </si>
  <si>
    <t>НАЛОГИ НА СОВОКУПНЫЙ ДОХОД</t>
  </si>
  <si>
    <t>Единый  налог  на  вмененный  доход  для  отдельных видов  деятельности</t>
  </si>
  <si>
    <t>1 06 00000 00 0000 000</t>
  </si>
  <si>
    <t>НАЛОГИ НА ИМУЩЕСТВО</t>
  </si>
  <si>
    <t>1 06 01020 04 0000 110</t>
  </si>
  <si>
    <t>1 08 00000 00 0000 000</t>
  </si>
  <si>
    <t>ГОСУДАРСТВЕННАЯ ПОШЛИНА, СБОРЫ</t>
  </si>
  <si>
    <t>1 08 03010 01 0000 110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</si>
  <si>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</si>
  <si>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</si>
  <si>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</si>
  <si>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</si>
  <si>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1 11 05010 00 0000 120</t>
  </si>
  <si>
    <t>1 11 05030 00 0000 120</t>
  </si>
  <si>
    <t>1 11 05034 04 0000 120</t>
  </si>
  <si>
    <t>1 12 00000 00 0000 000</t>
  </si>
  <si>
    <t>ПЛАТЕЖИ ПРИ ПОЛЬЗОВАНИИ ПРИРОДНЫМИ РЕСУРСАМИ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</si>
  <si>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</si>
  <si>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</si>
  <si>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</si>
  <si>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</si>
  <si>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1 14 00000 00 0000 000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</si>
  <si>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</si>
  <si>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1 13 00000 00 0000 000</t>
  </si>
  <si>
    <t>Доходы от сдачи в аренду имущества, находящегося в оперативном управлении  органов управления  городских  округов  и созданных ими учреждений (за  исключением  имущества  муниципальных  автономных 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</si>
  <si>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</si>
  <si>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</si>
  <si>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</si>
  <si>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ОКАЗАНИЯ ПЛАТНЫХ УСЛУГ И КОМПЕНСАЦИИ ЗАТРАТ ГОСУДАРСТВА</t>
  </si>
  <si>
    <t>ДОХОДЫ  ОТ  ПРОДАЖИ  МАТЕРИАЛЬНЫХ  И  НЕМАТЕРИАЛЬНЫХ  АКТИВОВ</t>
  </si>
  <si>
    <t>2 02 00000 00 0000 000</t>
  </si>
  <si>
    <t>Безвозмездные  поступления  от  других  бюджетов  бюджетной  системы  Российской  Федерации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</si>
  <si>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</si>
  <si>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</si>
  <si>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</si>
  <si>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</si>
  <si>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 безвозмездные  поступления</t>
  </si>
  <si>
    <t>ИТОГО  ДОХОДОВ:</t>
  </si>
  <si>
    <t>Субвенции  бюджетам  городских  округов  на  выполнение  передаваемых  полномочий  субъектов  Российской   Федерации</t>
  </si>
  <si>
    <t>Субвенции  местным бюджетам  на  выполнение  передаваемых  полномочий  субъектов  Российской   Федерации</t>
  </si>
  <si>
    <t>Единый  сельскохозяйственный  налог</t>
  </si>
  <si>
    <t>1 14 06012 04 0000 420</t>
  </si>
  <si>
    <t>1 01 02010 01 0000 110</t>
  </si>
  <si>
    <t xml:space="preserve">1 05 02010 02 0000 110           </t>
  </si>
  <si>
    <t>1 05 03010 01 0000 110</t>
  </si>
  <si>
    <t>Субвенции  бюджетам  на  выплату  единовременного  пособия  при  всех  формах  устройства  детей,  лишенных  родительского  попечения,  в  семью</t>
  </si>
  <si>
    <t>Субвенции  бюджетам  городских  округов  на  выплату  единовременного  пособия  при  всех  формах  устройства  детей,  лишенных  родительского  попечения,  в  семью</t>
  </si>
  <si>
    <t>НАЛОГОВЫЕ  И  НЕНАЛОГОВЫЕ  ДОХОДЫ</t>
  </si>
  <si>
    <t>1 11 05012 04 0000 120</t>
  </si>
  <si>
    <t>1 12 01010 01 0000 120</t>
  </si>
  <si>
    <t>Прочие доходы от оказания платных услуг (работ)</t>
  </si>
  <si>
    <t>1 13 01990 00 0000 130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</si>
  <si>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</si>
  <si>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</si>
  <si>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</si>
  <si>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</si>
  <si>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1 01 02020 01 0000 110</t>
  </si>
  <si>
    <t xml:space="preserve">1 01 02030 01 0000 110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</si>
  <si>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</si>
  <si>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</si>
  <si>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</si>
  <si>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</si>
  <si>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1 03 00000 00 0000 000</t>
  </si>
  <si>
    <t>Налог, взимаемый в виде стоимости патента в связи с применением патентной системы налогообложения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</si>
  <si>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</si>
  <si>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</si>
  <si>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1 06 04011 02 0000 110</t>
  </si>
  <si>
    <t>1 06 04012 02 0000 110</t>
  </si>
  <si>
    <t>Транспортный  налог  с  организаций</t>
  </si>
  <si>
    <t>Транспортный  налог  с  физических  лиц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</si>
  <si>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</si>
  <si>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</si>
  <si>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</si>
  <si>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</si>
  <si>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</si>
  <si>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1 11 07000 00 0000 120</t>
  </si>
  <si>
    <t>Платежи от государственных и муниципальных унитарных предприятий</t>
  </si>
  <si>
    <t>1 11 07014 04 0000 120</t>
  </si>
  <si>
    <t>Доходы  от  перечисления  части  прибыли,  остающейся  после  уплаты  налогов  и  иных  обязательных  платежей  муниципальных  унитарных  предприятий,  созданных  городскими 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</si>
  <si>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</si>
  <si>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</si>
  <si>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</si>
  <si>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</si>
  <si>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1 03 02230 01 0000 110</t>
  </si>
  <si>
    <t>1 03 02240 01 0000 110</t>
  </si>
  <si>
    <t>1 03 02250 01 0000 110</t>
  </si>
  <si>
    <t>1 03 02260 01 0000 110</t>
  </si>
  <si>
    <t>1 06 06032 04 0000 110</t>
  </si>
  <si>
    <t>1 06 06042 04 0000 110</t>
  </si>
  <si>
    <t>Земельный  налог  с  организаций, обладающих  земельным  участком, расположенным  в  границах  городских  округов</t>
  </si>
  <si>
    <t>Земельный  налог  с  физических  лиц, обладающих  земельным  участком, расположенным  в  границах  городских  округов</t>
  </si>
  <si>
    <t>1 11 05074 04 0000 120</t>
  </si>
  <si>
    <t>Доходы  от  сдачи  в  аренду  имущества, составляющего  казну  городских  округов (за  исключением  земельных  участков)</t>
  </si>
  <si>
    <t>1 17 0000 00 0000 000</t>
  </si>
  <si>
    <t>1 17 05040 04 0000 180</t>
  </si>
  <si>
    <t>Прочие  неналоговые  доходы бюджетов  городских  округов</t>
  </si>
  <si>
    <t>Прочие безвозмездные поступления в бюджеты городских округов</t>
  </si>
  <si>
    <t>Налог, взимаемый с налогоплательщиков, выбравших в качестве объекта налогообложения доходы</t>
  </si>
  <si>
    <t>Прочие субсидии</t>
  </si>
  <si>
    <t>Прочие субсидии бюджетам городских округов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</si>
  <si>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</si>
  <si>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2 02 35120 00 0000 150</t>
  </si>
  <si>
    <t>2 02 35120 04 0000 150</t>
  </si>
  <si>
    <t>2 02 15001 04 0000 150</t>
  </si>
  <si>
    <t>2 02 20000 00 0000 150</t>
  </si>
  <si>
    <t>2 02 20041 00 0000 150</t>
  </si>
  <si>
    <t>2 02 20041 04 0000 150</t>
  </si>
  <si>
    <t>2 02 25555 00 0000 150</t>
  </si>
  <si>
    <t>2 02 25555 04 0000 150</t>
  </si>
  <si>
    <t>2 02 29999 00 0000 150</t>
  </si>
  <si>
    <t>2 02 29999 04 0000 150</t>
  </si>
  <si>
    <t>2 02 03000 00 0000 150</t>
  </si>
  <si>
    <t>2 02 30013 00 0000 150</t>
  </si>
  <si>
    <t>2 02 30013 04 0000 150</t>
  </si>
  <si>
    <t>2 02 30024 00 0000 150</t>
  </si>
  <si>
    <t>2 02 30024 04 0000 150</t>
  </si>
  <si>
    <t>2 02 30029 00 0000 150</t>
  </si>
  <si>
    <t>2 02 30029 04 0000 150</t>
  </si>
  <si>
    <t>2 02 35082 04 0000 150</t>
  </si>
  <si>
    <t>2 02 35118 00 0000 150</t>
  </si>
  <si>
    <t>2 02 35118 04 0000 150</t>
  </si>
  <si>
    <t>2 02 35260 00 0000 150</t>
  </si>
  <si>
    <t>2 02 35260 04 0000 150</t>
  </si>
  <si>
    <t>2 07 00000 00 0000 150</t>
  </si>
  <si>
    <t>2 07 04050 04 0000 150</t>
  </si>
  <si>
    <t>2 02 20299 00 0000 150</t>
  </si>
  <si>
    <t>2 02 20299 04 0000 150</t>
  </si>
  <si>
    <t>2 02 20302 00 0000 150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</si>
  <si>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</si>
  <si>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</si>
  <si>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</si>
  <si>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2 02 30027 00 0000 150</t>
  </si>
  <si>
    <t>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</si>
  <si>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</si>
  <si>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</si>
  <si>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</si>
  <si>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</si>
  <si>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1 16 11064 04 0000 140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</si>
  <si>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</si>
  <si>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</si>
  <si>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</si>
  <si>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</si>
  <si>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</si>
  <si>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2 02 20077 00 0000 150</t>
  </si>
  <si>
    <t>Субсидии бюджетам на софинансирование капитальных вложений в объекты муниципальной собственности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</si>
  <si>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</si>
  <si>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</si>
  <si>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</si>
  <si>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</si>
  <si>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2 02 35469 00 0000 150</t>
  </si>
  <si>
    <t>2 02 35469 04 0000 150</t>
  </si>
  <si>
    <t>Субвенции бюджетам городских округов на проведение Всероссийской переписи населения 2020 года</t>
  </si>
  <si>
    <t>Субвенции бюджетам на проведение Всероссийской переписи населения 2020 года</t>
  </si>
  <si>
    <t>2 02 40000 00 0000 150</t>
  </si>
  <si>
    <t>2 02 49999 04 0000 150</t>
  </si>
  <si>
    <t>Прочие межбюджетные трансферты, передаваемые бюджетам городских округов</t>
  </si>
  <si>
    <t>Прочие межбюджетные трансферты</t>
  </si>
  <si>
    <t>к Решению Совета народных депутатов Калтанского городского округа</t>
  </si>
  <si>
    <t>Приложение 8</t>
  </si>
  <si>
    <t>"О бюджете Калтанского городского округа на 2021 год и на плановый период 2022 и 2023 годов"</t>
  </si>
  <si>
    <t xml:space="preserve">                                                                                                 от            декабря 2020г. №     - НПА                          </t>
  </si>
  <si>
    <t>Пронозируемые  доходы  бюджета  Калтансксого  городского  округа  на 2021 год и на плановый период 2022 и 2023 годов</t>
  </si>
  <si>
    <t>Доходы от уплаты акцизов на дизельное топливо, зачисляемые в консолидируемые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</si>
  <si>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консолидируемые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</si>
  <si>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консолидируемые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</si>
  <si>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консолидируемые бюджеты субъектов Российской Федерации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</si>
  <si>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</si>
  <si>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</si>
  <si>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</si>
  <si>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1 05 04010 02 0000 110</t>
  </si>
  <si>
    <t>Государственная пошлина по делам, рассматриваемым в судах общей юрисдикции, мировыми судьями (за  исключением Верховного Суда Российской  Федерации)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</si>
  <si>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</si>
  <si>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</si>
  <si>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Субсидии бюджетам бюджетной системы Российской Федерации (межбюджетные субсидии)</t>
  </si>
  <si>
    <t>Дотации бюджетам бюджетной системы Российской Федерации</t>
  </si>
  <si>
    <t>2 02 10000 00 0000 000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</si>
  <si>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</si>
  <si>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</si>
  <si>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</si>
  <si>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</si>
  <si>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Код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</si>
  <si>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</si>
  <si>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тыс.руб.</t>
  </si>
  <si>
    <t xml:space="preserve">2021  год </t>
  </si>
  <si>
    <t>2022  год</t>
  </si>
  <si>
    <t xml:space="preserve">2023  год </t>
  </si>
  <si>
    <t>Субвенции бюджетам бюджетной системы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</si>
  <si>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</si>
  <si>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</si>
  <si>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</si>
  <si>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 межбюджетные трансферты</t>
  </si>
  <si>
    <t>2 02 49999 00 0000 150</t>
  </si>
  <si>
    <t>2 02 15001 00 0000 150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</si>
  <si>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</si>
  <si>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 из бюджета субъекта Российской Федерации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</si>
</sst>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5" fillId="0" borderId="12" xfId="0" applyFont="1" applyBorder="1" applyAlignment="1">
      <alignment vertical="top" wrapText="1"/>
    </xf>
    <xf numFmtId="0" fontId="6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justify" vertical="top" wrapText="1"/>
    </xf>
    <xf numFmtId="0" fontId="9" fillId="0" borderId="11" xfId="0" applyFont="1" applyBorder="1" applyAlignment="1">
      <alignment vertical="top" wrapText="1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 vertical="top" wrapText="1"/>
    </xf>
    <xf numFmtId="173" fontId="7" fillId="0" borderId="11" xfId="0" applyNumberFormat="1" applyFont="1" applyBorder="1" applyAlignment="1">
      <alignment horizontal="center" wrapText="1"/>
    </xf>
    <xf numFmtId="173" fontId="10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6" fillId="0" borderId="0" xfId="0" applyFont="1" applyAlignment="1">
      <alignment wrapText="1"/>
    </xf>
    <xf numFmtId="0" fontId="4" fillId="33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5" fillId="0" borderId="11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wrapText="1"/>
    </xf>
    <xf numFmtId="173" fontId="7" fillId="0" borderId="14" xfId="0" applyNumberFormat="1" applyFont="1" applyBorder="1" applyAlignment="1">
      <alignment horizontal="center" wrapText="1"/>
    </xf>
    <xf numFmtId="173" fontId="10" fillId="0" borderId="14" xfId="0" applyNumberFormat="1" applyFont="1" applyBorder="1" applyAlignment="1">
      <alignment horizontal="center" wrapText="1"/>
    </xf>
    <xf numFmtId="173" fontId="10" fillId="0" borderId="14" xfId="0" applyNumberFormat="1" applyFont="1" applyBorder="1" applyAlignment="1">
      <alignment horizontal="center" vertical="top" wrapText="1"/>
    </xf>
    <xf numFmtId="173" fontId="10" fillId="33" borderId="14" xfId="0" applyNumberFormat="1" applyFont="1" applyFill="1" applyBorder="1" applyAlignment="1">
      <alignment horizontal="center" wrapText="1"/>
    </xf>
    <xf numFmtId="0" fontId="6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/>
    </xf>
    <xf numFmtId="0" fontId="3" fillId="0" borderId="11" xfId="0" applyNumberFormat="1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9" fillId="0" borderId="0" xfId="0" applyFont="1" applyAlignment="1">
      <alignment wrapText="1"/>
    </xf>
    <xf numFmtId="0" fontId="50" fillId="0" borderId="11" xfId="0" applyFont="1" applyBorder="1" applyAlignment="1">
      <alignment wrapText="1"/>
    </xf>
    <xf numFmtId="0" fontId="3" fillId="33" borderId="11" xfId="0" applyNumberFormat="1" applyFont="1" applyFill="1" applyBorder="1" applyAlignment="1">
      <alignment horizontal="justify" vertical="top" wrapText="1"/>
    </xf>
    <xf numFmtId="0" fontId="4" fillId="33" borderId="11" xfId="0" applyFont="1" applyFill="1" applyBorder="1" applyAlignment="1">
      <alignment horizontal="justify" vertical="top" wrapText="1"/>
    </xf>
    <xf numFmtId="0" fontId="6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173" fontId="7" fillId="33" borderId="11" xfId="0" applyNumberFormat="1" applyFont="1" applyFill="1" applyBorder="1" applyAlignment="1">
      <alignment horizontal="center" wrapText="1"/>
    </xf>
    <xf numFmtId="173" fontId="10" fillId="33" borderId="11" xfId="0" applyNumberFormat="1" applyFont="1" applyFill="1" applyBorder="1" applyAlignment="1">
      <alignment horizontal="center" wrapText="1"/>
    </xf>
    <xf numFmtId="0" fontId="3" fillId="0" borderId="15" xfId="0" applyFont="1" applyBorder="1" applyAlignment="1">
      <alignment horizontal="left" vertical="top"/>
    </xf>
    <xf numFmtId="173" fontId="10" fillId="0" borderId="15" xfId="0" applyNumberFormat="1" applyFont="1" applyBorder="1" applyAlignment="1">
      <alignment horizontal="center" wrapText="1"/>
    </xf>
    <xf numFmtId="0" fontId="6" fillId="33" borderId="11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6" fillId="33" borderId="11" xfId="0" applyFont="1" applyFill="1" applyBorder="1" applyAlignment="1">
      <alignment horizontal="left" vertical="top"/>
    </xf>
    <xf numFmtId="0" fontId="6" fillId="0" borderId="11" xfId="0" applyFont="1" applyBorder="1" applyAlignment="1">
      <alignment vertical="top" wrapText="1"/>
    </xf>
    <xf numFmtId="0" fontId="13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6" fillId="0" borderId="11" xfId="0" applyNumberFormat="1" applyFont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zoomScalePageLayoutView="0" workbookViewId="0" topLeftCell="A97">
      <selection activeCell="A88" sqref="A88"/>
    </sheetView>
  </sheetViews>
  <sheetFormatPr defaultColWidth="9.00390625" defaultRowHeight="12.75"/>
  <cols>
    <col min="1" max="1" width="20.375" style="0" customWidth="1"/>
    <col min="2" max="2" width="89.125" style="0" customWidth="1"/>
    <col min="3" max="3" width="11.875" style="0" customWidth="1"/>
    <col min="4" max="4" width="10.75390625" style="0" customWidth="1"/>
    <col min="5" max="5" width="11.625" style="0" customWidth="1"/>
  </cols>
  <sheetData>
    <row r="1" spans="2:5" ht="12.75">
      <c r="B1" s="33"/>
      <c r="C1" s="33"/>
      <c r="D1" s="33"/>
      <c r="E1" s="33"/>
    </row>
    <row r="2" spans="2:5" ht="15.75">
      <c r="B2" s="67" t="s">
        <v>164</v>
      </c>
      <c r="C2" s="67"/>
      <c r="D2" s="67"/>
      <c r="E2" s="67"/>
    </row>
    <row r="3" spans="2:5" ht="15.75">
      <c r="B3" s="67" t="s">
        <v>163</v>
      </c>
      <c r="C3" s="67"/>
      <c r="D3" s="67"/>
      <c r="E3" s="67"/>
    </row>
    <row r="4" spans="2:5" ht="15.75">
      <c r="B4" s="67" t="s">
        <v>165</v>
      </c>
      <c r="C4" s="67"/>
      <c r="D4" s="67"/>
      <c r="E4" s="67"/>
    </row>
    <row r="5" spans="2:5" ht="15.75">
      <c r="B5" s="67" t="s">
        <v>166</v>
      </c>
      <c r="C5" s="67"/>
      <c r="D5" s="67"/>
      <c r="E5" s="67"/>
    </row>
    <row r="6" spans="2:5" ht="12.75">
      <c r="B6" s="63"/>
      <c r="C6" s="63"/>
      <c r="D6" s="63"/>
      <c r="E6" s="63"/>
    </row>
    <row r="7" spans="2:5" ht="16.5">
      <c r="B7" s="64" t="s">
        <v>167</v>
      </c>
      <c r="C7" s="63"/>
      <c r="D7" s="63"/>
      <c r="E7" s="63"/>
    </row>
    <row r="8" spans="2:5" ht="19.5" customHeight="1" thickBot="1">
      <c r="B8" s="1"/>
      <c r="E8" t="s">
        <v>188</v>
      </c>
    </row>
    <row r="9" spans="1:5" ht="12.75" customHeight="1">
      <c r="A9" s="68" t="s">
        <v>186</v>
      </c>
      <c r="B9" s="70" t="s">
        <v>187</v>
      </c>
      <c r="C9" s="72" t="s">
        <v>189</v>
      </c>
      <c r="D9" s="72" t="s">
        <v>190</v>
      </c>
      <c r="E9" s="72" t="s">
        <v>191</v>
      </c>
    </row>
    <row r="10" spans="1:5" ht="13.5" customHeight="1">
      <c r="A10" s="69"/>
      <c r="B10" s="71"/>
      <c r="C10" s="73"/>
      <c r="D10" s="73"/>
      <c r="E10" s="73"/>
    </row>
    <row r="11" spans="1:5" ht="14.25">
      <c r="A11" s="2" t="s">
        <v>0</v>
      </c>
      <c r="B11" s="26" t="s">
        <v>53</v>
      </c>
      <c r="C11" s="39">
        <f>C12+C17+C22+C28+C34+C36+C48+C52+C55+C58+C61</f>
        <v>318764.2</v>
      </c>
      <c r="D11" s="39">
        <f>D12+D17+D22+D28+D34+D36+D48+D52+D55+D58+D61</f>
        <v>321531.7</v>
      </c>
      <c r="E11" s="39">
        <f>E12+E17+E22+E28+E34+E36+E48+E52+E55+E58+E61</f>
        <v>326341.7</v>
      </c>
    </row>
    <row r="12" spans="1:5" ht="14.25">
      <c r="A12" s="2" t="s">
        <v>1</v>
      </c>
      <c r="B12" s="3" t="s">
        <v>2</v>
      </c>
      <c r="C12" s="39">
        <f>SUM(C13)</f>
        <v>176683.90000000002</v>
      </c>
      <c r="D12" s="39">
        <f>SUM(D13)</f>
        <v>180787.3</v>
      </c>
      <c r="E12" s="39">
        <f>SUM(E13)</f>
        <v>184628.9</v>
      </c>
    </row>
    <row r="13" spans="1:5" ht="15">
      <c r="A13" s="4" t="s">
        <v>3</v>
      </c>
      <c r="B13" s="5" t="s">
        <v>4</v>
      </c>
      <c r="C13" s="40">
        <f>C14+C15+C16</f>
        <v>176683.90000000002</v>
      </c>
      <c r="D13" s="40">
        <f>D14+D15+D16</f>
        <v>180787.3</v>
      </c>
      <c r="E13" s="40">
        <f>E14+E15+E16</f>
        <v>184628.9</v>
      </c>
    </row>
    <row r="14" spans="1:5" ht="38.25">
      <c r="A14" s="4" t="s">
        <v>48</v>
      </c>
      <c r="B14" s="31" t="s">
        <v>64</v>
      </c>
      <c r="C14" s="40">
        <v>176003.7</v>
      </c>
      <c r="D14" s="40">
        <v>180091.3</v>
      </c>
      <c r="E14" s="40">
        <v>183918.1</v>
      </c>
    </row>
    <row r="15" spans="1:5" ht="63.75">
      <c r="A15" s="4" t="s">
        <v>62</v>
      </c>
      <c r="B15" s="32" t="s">
        <v>65</v>
      </c>
      <c r="C15" s="41">
        <v>229.7</v>
      </c>
      <c r="D15" s="41">
        <v>235</v>
      </c>
      <c r="E15" s="41">
        <v>240</v>
      </c>
    </row>
    <row r="16" spans="1:5" ht="25.5">
      <c r="A16" s="4" t="s">
        <v>63</v>
      </c>
      <c r="B16" s="6" t="s">
        <v>66</v>
      </c>
      <c r="C16" s="40">
        <v>450.5</v>
      </c>
      <c r="D16" s="40">
        <v>461</v>
      </c>
      <c r="E16" s="40">
        <v>470.8</v>
      </c>
    </row>
    <row r="17" spans="1:5" ht="25.5">
      <c r="A17" s="2" t="s">
        <v>68</v>
      </c>
      <c r="B17" s="34" t="s">
        <v>67</v>
      </c>
      <c r="C17" s="39">
        <f>SUM(C18:C21)</f>
        <v>9345.1</v>
      </c>
      <c r="D17" s="39">
        <f>SUM(D18:D21)</f>
        <v>9346.900000000001</v>
      </c>
      <c r="E17" s="39">
        <f>SUM(E18:E21)</f>
        <v>9881.900000000001</v>
      </c>
    </row>
    <row r="18" spans="1:5" ht="25.5">
      <c r="A18" s="35" t="s">
        <v>89</v>
      </c>
      <c r="B18" s="52" t="s">
        <v>168</v>
      </c>
      <c r="C18" s="40">
        <v>4305.3</v>
      </c>
      <c r="D18" s="40">
        <v>4306.1</v>
      </c>
      <c r="E18" s="40">
        <v>4552.6</v>
      </c>
    </row>
    <row r="19" spans="1:5" ht="30.75" customHeight="1">
      <c r="A19" s="35" t="s">
        <v>90</v>
      </c>
      <c r="B19" s="52" t="s">
        <v>169</v>
      </c>
      <c r="C19" s="40">
        <v>30.8</v>
      </c>
      <c r="D19" s="40">
        <v>30.8</v>
      </c>
      <c r="E19" s="40">
        <v>32.6</v>
      </c>
    </row>
    <row r="20" spans="1:5" ht="32.25" customHeight="1">
      <c r="A20" s="35" t="s">
        <v>91</v>
      </c>
      <c r="B20" s="52" t="s">
        <v>170</v>
      </c>
      <c r="C20" s="40">
        <v>5009</v>
      </c>
      <c r="D20" s="40">
        <v>5010</v>
      </c>
      <c r="E20" s="40">
        <v>5296.7</v>
      </c>
    </row>
    <row r="21" spans="1:5" ht="25.5">
      <c r="A21" s="35" t="s">
        <v>92</v>
      </c>
      <c r="B21" s="52" t="s">
        <v>171</v>
      </c>
      <c r="C21" s="40"/>
      <c r="D21" s="40"/>
      <c r="E21" s="40"/>
    </row>
    <row r="22" spans="1:5" ht="14.25">
      <c r="A22" s="2" t="s">
        <v>5</v>
      </c>
      <c r="B22" s="3" t="s">
        <v>6</v>
      </c>
      <c r="C22" s="39">
        <f>SUM(C23:C27)</f>
        <v>7250</v>
      </c>
      <c r="D22" s="39">
        <f>SUM(D23:D27)</f>
        <v>5430</v>
      </c>
      <c r="E22" s="39">
        <f>SUM(E23:E27)</f>
        <v>5460</v>
      </c>
    </row>
    <row r="23" spans="1:5" ht="15">
      <c r="A23" s="4" t="s">
        <v>172</v>
      </c>
      <c r="B23" s="46" t="s">
        <v>103</v>
      </c>
      <c r="C23" s="40">
        <v>3773.8</v>
      </c>
      <c r="D23" s="40">
        <v>3797</v>
      </c>
      <c r="E23" s="40">
        <v>3820.3</v>
      </c>
    </row>
    <row r="24" spans="1:5" ht="38.25">
      <c r="A24" s="45" t="s">
        <v>173</v>
      </c>
      <c r="B24" s="46" t="s">
        <v>174</v>
      </c>
      <c r="C24" s="40">
        <v>1096.2</v>
      </c>
      <c r="D24" s="40">
        <v>1103</v>
      </c>
      <c r="E24" s="40">
        <v>1109.7</v>
      </c>
    </row>
    <row r="25" spans="1:5" ht="15">
      <c r="A25" s="4" t="s">
        <v>49</v>
      </c>
      <c r="B25" s="6" t="s">
        <v>7</v>
      </c>
      <c r="C25" s="40">
        <v>1850</v>
      </c>
      <c r="D25" s="40">
        <v>0</v>
      </c>
      <c r="E25" s="40">
        <v>0</v>
      </c>
    </row>
    <row r="26" spans="1:5" ht="15">
      <c r="A26" s="4" t="s">
        <v>50</v>
      </c>
      <c r="B26" s="6" t="s">
        <v>46</v>
      </c>
      <c r="C26" s="40">
        <v>380</v>
      </c>
      <c r="D26" s="40">
        <v>380</v>
      </c>
      <c r="E26" s="40">
        <v>380</v>
      </c>
    </row>
    <row r="27" spans="1:5" ht="15" customHeight="1">
      <c r="A27" s="35" t="s">
        <v>175</v>
      </c>
      <c r="B27" s="36" t="s">
        <v>69</v>
      </c>
      <c r="C27" s="42">
        <v>150</v>
      </c>
      <c r="D27" s="42">
        <v>150</v>
      </c>
      <c r="E27" s="42">
        <v>150</v>
      </c>
    </row>
    <row r="28" spans="1:5" ht="14.25">
      <c r="A28" s="2" t="s">
        <v>8</v>
      </c>
      <c r="B28" s="3" t="s">
        <v>9</v>
      </c>
      <c r="C28" s="39">
        <f>C29+C30+C31+C32+C33</f>
        <v>47010</v>
      </c>
      <c r="D28" s="39">
        <f>D29+D30+D31+D32+D33</f>
        <v>47135</v>
      </c>
      <c r="E28" s="39">
        <f>E29+E30+E31+E32+E33</f>
        <v>47210</v>
      </c>
    </row>
    <row r="29" spans="1:5" ht="26.25">
      <c r="A29" s="4" t="s">
        <v>10</v>
      </c>
      <c r="B29" s="8" t="s">
        <v>28</v>
      </c>
      <c r="C29" s="40">
        <v>2590</v>
      </c>
      <c r="D29" s="40">
        <v>2610</v>
      </c>
      <c r="E29" s="40">
        <v>2620</v>
      </c>
    </row>
    <row r="30" spans="1:5" ht="15">
      <c r="A30" s="4" t="s">
        <v>72</v>
      </c>
      <c r="B30" s="8" t="s">
        <v>74</v>
      </c>
      <c r="C30" s="40">
        <v>66.8</v>
      </c>
      <c r="D30" s="40">
        <v>67.7</v>
      </c>
      <c r="E30" s="40">
        <v>68.6</v>
      </c>
    </row>
    <row r="31" spans="1:5" ht="15">
      <c r="A31" s="4" t="s">
        <v>73</v>
      </c>
      <c r="B31" s="8" t="s">
        <v>75</v>
      </c>
      <c r="C31" s="40">
        <v>703.2</v>
      </c>
      <c r="D31" s="40">
        <v>712.3</v>
      </c>
      <c r="E31" s="40">
        <v>721.4</v>
      </c>
    </row>
    <row r="32" spans="1:5" ht="26.25">
      <c r="A32" s="4" t="s">
        <v>93</v>
      </c>
      <c r="B32" s="7" t="s">
        <v>95</v>
      </c>
      <c r="C32" s="40">
        <v>40515.9</v>
      </c>
      <c r="D32" s="40">
        <v>40604.1</v>
      </c>
      <c r="E32" s="40">
        <v>40655.2</v>
      </c>
    </row>
    <row r="33" spans="1:5" ht="26.25">
      <c r="A33" s="4" t="s">
        <v>94</v>
      </c>
      <c r="B33" s="7" t="s">
        <v>96</v>
      </c>
      <c r="C33" s="40">
        <v>3134.1</v>
      </c>
      <c r="D33" s="40">
        <v>3140.9</v>
      </c>
      <c r="E33" s="40">
        <v>3144.8</v>
      </c>
    </row>
    <row r="34" spans="1:5" ht="14.25">
      <c r="A34" s="2" t="s">
        <v>11</v>
      </c>
      <c r="B34" s="3" t="s">
        <v>12</v>
      </c>
      <c r="C34" s="39">
        <f>SUM(C35:C35)</f>
        <v>4660</v>
      </c>
      <c r="D34" s="39">
        <f>SUM(D35:D35)</f>
        <v>4670</v>
      </c>
      <c r="E34" s="39">
        <f>SUM(E35:E35)</f>
        <v>4670</v>
      </c>
    </row>
    <row r="35" spans="1:5" ht="25.5">
      <c r="A35" s="4" t="s">
        <v>13</v>
      </c>
      <c r="B35" s="6" t="s">
        <v>176</v>
      </c>
      <c r="C35" s="40">
        <v>4660</v>
      </c>
      <c r="D35" s="40">
        <v>4670</v>
      </c>
      <c r="E35" s="40">
        <v>4670</v>
      </c>
    </row>
    <row r="36" spans="1:5" ht="25.5">
      <c r="A36" s="2" t="s">
        <v>14</v>
      </c>
      <c r="B36" s="9" t="s">
        <v>15</v>
      </c>
      <c r="C36" s="39">
        <f>C37+C44+C46</f>
        <v>46970.7</v>
      </c>
      <c r="D36" s="39">
        <f>D37+D44+D46</f>
        <v>46791.40000000001</v>
      </c>
      <c r="E36" s="39">
        <f>E37+E44+E46</f>
        <v>46582</v>
      </c>
    </row>
    <row r="37" spans="1:5" ht="14.25">
      <c r="A37" s="10" t="s">
        <v>16</v>
      </c>
      <c r="B37" s="9" t="s">
        <v>17</v>
      </c>
      <c r="C37" s="39">
        <f>C38</f>
        <v>46120.5</v>
      </c>
      <c r="D37" s="39">
        <f>D38</f>
        <v>45976.100000000006</v>
      </c>
      <c r="E37" s="39">
        <f>E38</f>
        <v>45801.9</v>
      </c>
    </row>
    <row r="38" spans="1:5" ht="38.25">
      <c r="A38" s="11" t="s">
        <v>16</v>
      </c>
      <c r="B38" s="12" t="s">
        <v>31</v>
      </c>
      <c r="C38" s="40">
        <f>C39+C42+C43</f>
        <v>46120.5</v>
      </c>
      <c r="D38" s="40">
        <f>D39+D42+D43</f>
        <v>45976.100000000006</v>
      </c>
      <c r="E38" s="40">
        <f>E39+E42+E43</f>
        <v>45801.9</v>
      </c>
    </row>
    <row r="39" spans="1:5" ht="38.25">
      <c r="A39" s="13" t="s">
        <v>18</v>
      </c>
      <c r="B39" s="12" t="s">
        <v>32</v>
      </c>
      <c r="C39" s="40">
        <f>SUM(C40)</f>
        <v>43256.1</v>
      </c>
      <c r="D39" s="40">
        <f>SUM(D40)</f>
        <v>43433.8</v>
      </c>
      <c r="E39" s="40">
        <f>SUM(E40)</f>
        <v>43616.9</v>
      </c>
    </row>
    <row r="40" spans="1:5" ht="39">
      <c r="A40" s="13" t="s">
        <v>54</v>
      </c>
      <c r="B40" s="7" t="s">
        <v>33</v>
      </c>
      <c r="C40" s="40">
        <v>43256.1</v>
      </c>
      <c r="D40" s="40">
        <v>43433.8</v>
      </c>
      <c r="E40" s="40">
        <v>43616.9</v>
      </c>
    </row>
    <row r="41" spans="1:5" ht="51">
      <c r="A41" s="11" t="s">
        <v>19</v>
      </c>
      <c r="B41" s="32" t="s">
        <v>177</v>
      </c>
      <c r="C41" s="40">
        <f>SUM(C42)</f>
        <v>0</v>
      </c>
      <c r="D41" s="40">
        <f>SUM(D42)</f>
        <v>0</v>
      </c>
      <c r="E41" s="40">
        <f>SUM(E42)</f>
        <v>0</v>
      </c>
    </row>
    <row r="42" spans="1:5" ht="38.25">
      <c r="A42" s="4" t="s">
        <v>20</v>
      </c>
      <c r="B42" s="6" t="s">
        <v>30</v>
      </c>
      <c r="C42" s="40">
        <v>0</v>
      </c>
      <c r="D42" s="40">
        <v>0</v>
      </c>
      <c r="E42" s="40">
        <v>0</v>
      </c>
    </row>
    <row r="43" spans="1:5" ht="25.5">
      <c r="A43" s="4" t="s">
        <v>97</v>
      </c>
      <c r="B43" s="6" t="s">
        <v>98</v>
      </c>
      <c r="C43" s="40">
        <v>2864.4</v>
      </c>
      <c r="D43" s="40">
        <v>2542.3</v>
      </c>
      <c r="E43" s="40">
        <v>2185</v>
      </c>
    </row>
    <row r="44" spans="1:5" ht="15">
      <c r="A44" s="4" t="s">
        <v>81</v>
      </c>
      <c r="B44" s="6" t="s">
        <v>82</v>
      </c>
      <c r="C44" s="40">
        <f>C45</f>
        <v>50</v>
      </c>
      <c r="D44" s="40">
        <f>D45</f>
        <v>50</v>
      </c>
      <c r="E44" s="40">
        <f>E45</f>
        <v>50</v>
      </c>
    </row>
    <row r="45" spans="1:5" ht="26.25">
      <c r="A45" s="7" t="s">
        <v>83</v>
      </c>
      <c r="B45" s="14" t="s">
        <v>84</v>
      </c>
      <c r="C45" s="40">
        <v>50</v>
      </c>
      <c r="D45" s="40">
        <v>50</v>
      </c>
      <c r="E45" s="40">
        <v>50</v>
      </c>
    </row>
    <row r="46" spans="1:5" ht="38.25">
      <c r="A46" s="4" t="s">
        <v>85</v>
      </c>
      <c r="B46" s="32" t="s">
        <v>86</v>
      </c>
      <c r="C46" s="40">
        <f>C47</f>
        <v>800.2</v>
      </c>
      <c r="D46" s="40">
        <f>D47</f>
        <v>765.3</v>
      </c>
      <c r="E46" s="40">
        <f>E47</f>
        <v>730.1</v>
      </c>
    </row>
    <row r="47" spans="1:5" ht="38.25">
      <c r="A47" s="4" t="s">
        <v>87</v>
      </c>
      <c r="B47" s="6" t="s">
        <v>88</v>
      </c>
      <c r="C47" s="40">
        <v>800.2</v>
      </c>
      <c r="D47" s="40">
        <v>765.3</v>
      </c>
      <c r="E47" s="40">
        <v>730.1</v>
      </c>
    </row>
    <row r="48" spans="1:5" ht="14.25">
      <c r="A48" s="2" t="s">
        <v>21</v>
      </c>
      <c r="B48" s="3" t="s">
        <v>22</v>
      </c>
      <c r="C48" s="39">
        <f>SUM(C51+C50+C49)</f>
        <v>15974.5</v>
      </c>
      <c r="D48" s="39">
        <f>SUM(D51+D50+D49)</f>
        <v>16453.7</v>
      </c>
      <c r="E48" s="39">
        <f>SUM(E51+E50+E49)</f>
        <v>16947.3</v>
      </c>
    </row>
    <row r="49" spans="1:5" ht="15">
      <c r="A49" s="5" t="s">
        <v>55</v>
      </c>
      <c r="B49" s="5" t="s">
        <v>76</v>
      </c>
      <c r="C49" s="40">
        <v>4118.2</v>
      </c>
      <c r="D49" s="40">
        <v>4241.8</v>
      </c>
      <c r="E49" s="40">
        <v>4369</v>
      </c>
    </row>
    <row r="50" spans="1:5" ht="15">
      <c r="A50" s="5" t="s">
        <v>77</v>
      </c>
      <c r="B50" s="5" t="s">
        <v>78</v>
      </c>
      <c r="C50" s="40">
        <v>209.3</v>
      </c>
      <c r="D50" s="40">
        <v>215.5</v>
      </c>
      <c r="E50" s="40">
        <v>222</v>
      </c>
    </row>
    <row r="51" spans="1:5" ht="15">
      <c r="A51" s="5" t="s">
        <v>79</v>
      </c>
      <c r="B51" s="5" t="s">
        <v>80</v>
      </c>
      <c r="C51" s="40">
        <v>11647</v>
      </c>
      <c r="D51" s="40">
        <v>11996.4</v>
      </c>
      <c r="E51" s="40">
        <v>12356.3</v>
      </c>
    </row>
    <row r="52" spans="1:5" ht="14.25">
      <c r="A52" s="15" t="s">
        <v>29</v>
      </c>
      <c r="B52" s="16" t="s">
        <v>34</v>
      </c>
      <c r="C52" s="39">
        <f>SUM(C53)</f>
        <v>7832.7</v>
      </c>
      <c r="D52" s="39">
        <f>SUM(D53)</f>
        <v>7832.7</v>
      </c>
      <c r="E52" s="39">
        <f>SUM(E53)</f>
        <v>7832.7</v>
      </c>
    </row>
    <row r="53" spans="1:5" ht="15">
      <c r="A53" s="17" t="s">
        <v>57</v>
      </c>
      <c r="B53" s="18" t="s">
        <v>56</v>
      </c>
      <c r="C53" s="40">
        <f>C54</f>
        <v>7832.7</v>
      </c>
      <c r="D53" s="40">
        <f>D54</f>
        <v>7832.7</v>
      </c>
      <c r="E53" s="40">
        <f>E54</f>
        <v>7832.7</v>
      </c>
    </row>
    <row r="54" spans="1:5" ht="15">
      <c r="A54" s="17" t="s">
        <v>58</v>
      </c>
      <c r="B54" s="14" t="s">
        <v>59</v>
      </c>
      <c r="C54" s="40">
        <v>7832.7</v>
      </c>
      <c r="D54" s="40">
        <v>7832.7</v>
      </c>
      <c r="E54" s="40">
        <v>7832.7</v>
      </c>
    </row>
    <row r="55" spans="1:5" ht="14.25">
      <c r="A55" s="2" t="s">
        <v>27</v>
      </c>
      <c r="B55" s="3" t="s">
        <v>35</v>
      </c>
      <c r="C55" s="39">
        <f>SUM(C57+C56)</f>
        <v>2135</v>
      </c>
      <c r="D55" s="39">
        <f>SUM(D57+D56)</f>
        <v>2160</v>
      </c>
      <c r="E55" s="39">
        <f>SUM(E57+E56)</f>
        <v>2185</v>
      </c>
    </row>
    <row r="56" spans="1:5" ht="51.75">
      <c r="A56" s="4" t="s">
        <v>60</v>
      </c>
      <c r="B56" s="14" t="s">
        <v>61</v>
      </c>
      <c r="C56" s="40">
        <v>0</v>
      </c>
      <c r="D56" s="40">
        <v>0</v>
      </c>
      <c r="E56" s="40">
        <v>0</v>
      </c>
    </row>
    <row r="57" spans="1:5" ht="25.5">
      <c r="A57" s="4" t="s">
        <v>47</v>
      </c>
      <c r="B57" s="5" t="s">
        <v>178</v>
      </c>
      <c r="C57" s="40">
        <v>2135</v>
      </c>
      <c r="D57" s="40">
        <v>2160</v>
      </c>
      <c r="E57" s="40">
        <v>2185</v>
      </c>
    </row>
    <row r="58" spans="1:5" ht="14.25">
      <c r="A58" s="2" t="s">
        <v>23</v>
      </c>
      <c r="B58" s="3" t="s">
        <v>24</v>
      </c>
      <c r="C58" s="39">
        <f>SUM(C59:C60)</f>
        <v>424.2</v>
      </c>
      <c r="D58" s="39">
        <f>SUM(D59:D60)</f>
        <v>436.9</v>
      </c>
      <c r="E58" s="39">
        <f>SUM(E59:E60)</f>
        <v>450</v>
      </c>
    </row>
    <row r="59" spans="1:5" ht="25.5">
      <c r="A59" s="35" t="s">
        <v>141</v>
      </c>
      <c r="B59" s="53" t="s">
        <v>142</v>
      </c>
      <c r="C59" s="40">
        <v>389.2</v>
      </c>
      <c r="D59" s="40">
        <v>401.9</v>
      </c>
      <c r="E59" s="40">
        <v>415</v>
      </c>
    </row>
    <row r="60" spans="1:5" ht="38.25">
      <c r="A60" s="35" t="s">
        <v>143</v>
      </c>
      <c r="B60" s="53" t="s">
        <v>144</v>
      </c>
      <c r="C60" s="40">
        <v>35</v>
      </c>
      <c r="D60" s="40">
        <v>35</v>
      </c>
      <c r="E60" s="40">
        <v>35</v>
      </c>
    </row>
    <row r="61" spans="1:5" ht="14.25">
      <c r="A61" s="3" t="s">
        <v>99</v>
      </c>
      <c r="B61" s="27" t="s">
        <v>101</v>
      </c>
      <c r="C61" s="29">
        <f>SUM(C62)</f>
        <v>478.1</v>
      </c>
      <c r="D61" s="29">
        <f>SUM(D62)</f>
        <v>487.8</v>
      </c>
      <c r="E61" s="29">
        <f>SUM(E62)</f>
        <v>493.9</v>
      </c>
    </row>
    <row r="62" spans="1:5" ht="15">
      <c r="A62" s="5" t="s">
        <v>100</v>
      </c>
      <c r="B62" s="12" t="s">
        <v>101</v>
      </c>
      <c r="C62" s="30">
        <v>478.1</v>
      </c>
      <c r="D62" s="30">
        <v>487.8</v>
      </c>
      <c r="E62" s="30">
        <v>493.9</v>
      </c>
    </row>
    <row r="63" spans="1:5" ht="14.25">
      <c r="A63" s="3" t="s">
        <v>25</v>
      </c>
      <c r="B63" s="9" t="s">
        <v>26</v>
      </c>
      <c r="C63" s="29">
        <f>SUM(C64+C105)</f>
        <v>613391.6</v>
      </c>
      <c r="D63" s="29">
        <f>SUM(D64+D105)</f>
        <v>565735</v>
      </c>
      <c r="E63" s="29">
        <f>SUM(E64+E105)</f>
        <v>544924.6</v>
      </c>
    </row>
    <row r="64" spans="1:5" ht="14.25">
      <c r="A64" s="3" t="s">
        <v>36</v>
      </c>
      <c r="B64" s="9" t="s">
        <v>37</v>
      </c>
      <c r="C64" s="29">
        <f>SUM(C83+C65+C68+C103)</f>
        <v>613191.6</v>
      </c>
      <c r="D64" s="29">
        <f>SUM(D83+D65+D68+D103)</f>
        <v>565535</v>
      </c>
      <c r="E64" s="29">
        <f>SUM(E83+E65+E68+E103)</f>
        <v>544724.6</v>
      </c>
    </row>
    <row r="65" spans="1:5" ht="14.25">
      <c r="A65" s="3" t="s">
        <v>181</v>
      </c>
      <c r="B65" s="23" t="s">
        <v>180</v>
      </c>
      <c r="C65" s="29">
        <f>SUM(C66)</f>
        <v>99673</v>
      </c>
      <c r="D65" s="29">
        <f>SUM(D66)</f>
        <v>63456</v>
      </c>
      <c r="E65" s="29">
        <f>SUM(E66)</f>
        <v>53026</v>
      </c>
    </row>
    <row r="66" spans="1:5" ht="14.25">
      <c r="A66" s="3" t="s">
        <v>198</v>
      </c>
      <c r="B66" s="23" t="s">
        <v>199</v>
      </c>
      <c r="C66" s="29">
        <f>C67</f>
        <v>99673</v>
      </c>
      <c r="D66" s="29">
        <f>D67</f>
        <v>63456</v>
      </c>
      <c r="E66" s="29">
        <f>E67</f>
        <v>53026</v>
      </c>
    </row>
    <row r="67" spans="1:5" ht="25.5">
      <c r="A67" s="5" t="s">
        <v>109</v>
      </c>
      <c r="B67" s="12" t="s">
        <v>200</v>
      </c>
      <c r="C67" s="30">
        <v>99673</v>
      </c>
      <c r="D67" s="30">
        <v>63456</v>
      </c>
      <c r="E67" s="30">
        <v>53026</v>
      </c>
    </row>
    <row r="68" spans="1:5" ht="14.25">
      <c r="A68" s="21" t="s">
        <v>110</v>
      </c>
      <c r="B68" s="66" t="s">
        <v>179</v>
      </c>
      <c r="C68" s="29">
        <f>C69+C75+C81+C77+C71+C73+C79</f>
        <v>74772.4</v>
      </c>
      <c r="D68" s="29">
        <f>D69+D75+D81+D77+D71+D73+D79</f>
        <v>70299.3</v>
      </c>
      <c r="E68" s="29">
        <f>E69+E75+E81+E77+E71+E73+E79</f>
        <v>59664.1</v>
      </c>
    </row>
    <row r="69" spans="1:5" ht="38.25">
      <c r="A69" s="21" t="s">
        <v>111</v>
      </c>
      <c r="B69" s="66" t="s">
        <v>182</v>
      </c>
      <c r="C69" s="29">
        <f>SUM(C70)</f>
        <v>0</v>
      </c>
      <c r="D69" s="29">
        <f>SUM(D70)</f>
        <v>22000</v>
      </c>
      <c r="E69" s="29">
        <f>SUM(E70)</f>
        <v>20000</v>
      </c>
    </row>
    <row r="70" spans="1:5" ht="38.25">
      <c r="A70" s="19" t="s">
        <v>112</v>
      </c>
      <c r="B70" s="74" t="s">
        <v>183</v>
      </c>
      <c r="C70" s="30">
        <v>0</v>
      </c>
      <c r="D70" s="30">
        <v>22000</v>
      </c>
      <c r="E70" s="30">
        <v>20000</v>
      </c>
    </row>
    <row r="71" spans="1:5" ht="63.75">
      <c r="A71" s="54" t="s">
        <v>131</v>
      </c>
      <c r="B71" s="75" t="s">
        <v>184</v>
      </c>
      <c r="C71" s="29">
        <f>SUM(C72)</f>
        <v>43398.1</v>
      </c>
      <c r="D71" s="29">
        <f>SUM(D72)</f>
        <v>0</v>
      </c>
      <c r="E71" s="29">
        <f>SUM(E72)</f>
        <v>0</v>
      </c>
    </row>
    <row r="72" spans="1:5" ht="51">
      <c r="A72" s="55" t="s">
        <v>132</v>
      </c>
      <c r="B72" s="46" t="s">
        <v>135</v>
      </c>
      <c r="C72" s="30">
        <v>43398.1</v>
      </c>
      <c r="D72" s="30">
        <v>0</v>
      </c>
      <c r="E72" s="30">
        <v>0</v>
      </c>
    </row>
    <row r="73" spans="1:5" ht="38.25">
      <c r="A73" s="54" t="s">
        <v>133</v>
      </c>
      <c r="B73" s="75" t="s">
        <v>185</v>
      </c>
      <c r="C73" s="29">
        <f>SUM(C74)</f>
        <v>8266.3</v>
      </c>
      <c r="D73" s="29">
        <f>SUM(D74)</f>
        <v>20047.4</v>
      </c>
      <c r="E73" s="29">
        <f>SUM(E74)</f>
        <v>18817.1</v>
      </c>
    </row>
    <row r="74" spans="1:5" ht="38.25">
      <c r="A74" s="55" t="s">
        <v>134</v>
      </c>
      <c r="B74" s="46" t="s">
        <v>136</v>
      </c>
      <c r="C74" s="30">
        <v>8266.3</v>
      </c>
      <c r="D74" s="30">
        <v>20047.4</v>
      </c>
      <c r="E74" s="30">
        <v>18817.1</v>
      </c>
    </row>
    <row r="75" spans="1:5" ht="25.5">
      <c r="A75" s="65" t="s">
        <v>149</v>
      </c>
      <c r="B75" s="76" t="s">
        <v>150</v>
      </c>
      <c r="C75" s="56">
        <f>SUM(C76)</f>
        <v>0</v>
      </c>
      <c r="D75" s="56">
        <f>SUM(D76)</f>
        <v>4555.9</v>
      </c>
      <c r="E75" s="56">
        <f>SUM(E76)</f>
        <v>0</v>
      </c>
    </row>
    <row r="76" spans="1:5" ht="32.25" customHeight="1">
      <c r="A76" s="55" t="s">
        <v>147</v>
      </c>
      <c r="B76" s="74" t="s">
        <v>148</v>
      </c>
      <c r="C76" s="30">
        <v>0</v>
      </c>
      <c r="D76" s="30">
        <v>4555.9</v>
      </c>
      <c r="E76" s="30">
        <v>0</v>
      </c>
    </row>
    <row r="77" spans="1:5" ht="25.5">
      <c r="A77" s="54" t="s">
        <v>151</v>
      </c>
      <c r="B77" s="22" t="s">
        <v>152</v>
      </c>
      <c r="C77" s="29">
        <f>SUM(C78)</f>
        <v>2922.6</v>
      </c>
      <c r="D77" s="29">
        <f>SUM(D78)</f>
        <v>2915.1</v>
      </c>
      <c r="E77" s="29">
        <f>SUM(E78)</f>
        <v>0</v>
      </c>
    </row>
    <row r="78" spans="1:5" ht="39">
      <c r="A78" s="58" t="s">
        <v>145</v>
      </c>
      <c r="B78" s="7" t="s">
        <v>146</v>
      </c>
      <c r="C78" s="59">
        <v>2922.6</v>
      </c>
      <c r="D78" s="59">
        <v>2915.1</v>
      </c>
      <c r="E78" s="59">
        <v>0</v>
      </c>
    </row>
    <row r="79" spans="1:5" ht="14.25">
      <c r="A79" s="54" t="s">
        <v>113</v>
      </c>
      <c r="B79" s="22" t="s">
        <v>154</v>
      </c>
      <c r="C79" s="29">
        <f>SUM(C80)</f>
        <v>7586</v>
      </c>
      <c r="D79" s="29">
        <f>SUM(D80)</f>
        <v>8133.3</v>
      </c>
      <c r="E79" s="29">
        <f>SUM(E80)</f>
        <v>8199.4</v>
      </c>
    </row>
    <row r="80" spans="1:5" ht="26.25">
      <c r="A80" s="55" t="s">
        <v>114</v>
      </c>
      <c r="B80" s="14" t="s">
        <v>153</v>
      </c>
      <c r="C80" s="30">
        <v>7586</v>
      </c>
      <c r="D80" s="30">
        <v>8133.3</v>
      </c>
      <c r="E80" s="30">
        <v>8199.4</v>
      </c>
    </row>
    <row r="81" spans="1:5" ht="14.25">
      <c r="A81" s="48" t="s">
        <v>115</v>
      </c>
      <c r="B81" s="66" t="s">
        <v>104</v>
      </c>
      <c r="C81" s="29">
        <f>SUM(C82)</f>
        <v>12599.4</v>
      </c>
      <c r="D81" s="29">
        <f>SUM(D82)</f>
        <v>12647.6</v>
      </c>
      <c r="E81" s="29">
        <f>SUM(E82)</f>
        <v>12647.6</v>
      </c>
    </row>
    <row r="82" spans="1:5" ht="15">
      <c r="A82" s="49" t="s">
        <v>116</v>
      </c>
      <c r="B82" s="47" t="s">
        <v>105</v>
      </c>
      <c r="C82" s="30">
        <v>12599.4</v>
      </c>
      <c r="D82" s="30">
        <v>12647.6</v>
      </c>
      <c r="E82" s="30">
        <v>12647.6</v>
      </c>
    </row>
    <row r="83" spans="1:5" ht="14.25">
      <c r="A83" s="21" t="s">
        <v>117</v>
      </c>
      <c r="B83" s="25" t="s">
        <v>192</v>
      </c>
      <c r="C83" s="56">
        <f>C84+C100+C86+C90+C92+C94+C98+C96+C88</f>
        <v>433746.2</v>
      </c>
      <c r="D83" s="56">
        <f>D84+D100+D86+D90+D92+D94+D98+D96+D88</f>
        <v>431779.7</v>
      </c>
      <c r="E83" s="56">
        <f>E84+E100+E86+E90+E92+E94+E98+E96+E88</f>
        <v>432034.5</v>
      </c>
    </row>
    <row r="84" spans="1:5" ht="25.5">
      <c r="A84" s="21" t="s">
        <v>118</v>
      </c>
      <c r="B84" s="22" t="s">
        <v>38</v>
      </c>
      <c r="C84" s="56">
        <f>SUM(C85)</f>
        <v>184.8</v>
      </c>
      <c r="D84" s="56">
        <f>SUM(D85)</f>
        <v>184.8</v>
      </c>
      <c r="E84" s="56">
        <f>SUM(E85)</f>
        <v>184.8</v>
      </c>
    </row>
    <row r="85" spans="1:5" ht="26.25">
      <c r="A85" s="19" t="s">
        <v>119</v>
      </c>
      <c r="B85" s="7" t="s">
        <v>39</v>
      </c>
      <c r="C85" s="57">
        <v>184.8</v>
      </c>
      <c r="D85" s="57">
        <v>184.8</v>
      </c>
      <c r="E85" s="57">
        <v>184.8</v>
      </c>
    </row>
    <row r="86" spans="1:5" ht="25.5">
      <c r="A86" s="24" t="s">
        <v>120</v>
      </c>
      <c r="B86" s="22" t="s">
        <v>45</v>
      </c>
      <c r="C86" s="56">
        <f>SUM(C87)</f>
        <v>409600.9</v>
      </c>
      <c r="D86" s="56">
        <f>SUM(D87)</f>
        <v>407943.5</v>
      </c>
      <c r="E86" s="56">
        <f>SUM(E87)</f>
        <v>408151.5</v>
      </c>
    </row>
    <row r="87" spans="1:5" ht="26.25">
      <c r="A87" s="17" t="s">
        <v>121</v>
      </c>
      <c r="B87" s="7" t="s">
        <v>44</v>
      </c>
      <c r="C87" s="57">
        <v>409600.9</v>
      </c>
      <c r="D87" s="57">
        <v>407943.5</v>
      </c>
      <c r="E87" s="57">
        <v>408151.5</v>
      </c>
    </row>
    <row r="88" spans="1:5" ht="25.5">
      <c r="A88" s="23" t="s">
        <v>137</v>
      </c>
      <c r="B88" s="22" t="s">
        <v>140</v>
      </c>
      <c r="C88" s="56">
        <f>SUM(C89)</f>
        <v>14508.9</v>
      </c>
      <c r="D88" s="56">
        <f>SUM(D89)</f>
        <v>14508.9</v>
      </c>
      <c r="E88" s="56">
        <f>SUM(E89)</f>
        <v>14508.9</v>
      </c>
    </row>
    <row r="89" spans="1:5" ht="26.25">
      <c r="A89" s="17" t="s">
        <v>138</v>
      </c>
      <c r="B89" s="7" t="s">
        <v>139</v>
      </c>
      <c r="C89" s="57">
        <v>14508.9</v>
      </c>
      <c r="D89" s="57">
        <v>14508.9</v>
      </c>
      <c r="E89" s="57">
        <v>14508.9</v>
      </c>
    </row>
    <row r="90" spans="1:5" ht="38.25">
      <c r="A90" s="24" t="s">
        <v>122</v>
      </c>
      <c r="B90" s="22" t="s">
        <v>193</v>
      </c>
      <c r="C90" s="56">
        <f>SUM(C91)</f>
        <v>627.3</v>
      </c>
      <c r="D90" s="56">
        <f>SUM(D91)</f>
        <v>627.3</v>
      </c>
      <c r="E90" s="56">
        <f>SUM(E91)</f>
        <v>627.3</v>
      </c>
    </row>
    <row r="91" spans="1:5" ht="39">
      <c r="A91" s="17" t="s">
        <v>123</v>
      </c>
      <c r="B91" s="7" t="s">
        <v>194</v>
      </c>
      <c r="C91" s="57">
        <v>627.3</v>
      </c>
      <c r="D91" s="57">
        <v>627.3</v>
      </c>
      <c r="E91" s="57">
        <v>627.3</v>
      </c>
    </row>
    <row r="92" spans="1:5" ht="38.25">
      <c r="A92" s="24" t="s">
        <v>124</v>
      </c>
      <c r="B92" s="37" t="s">
        <v>70</v>
      </c>
      <c r="C92" s="56">
        <f>SUM(C93)</f>
        <v>5560</v>
      </c>
      <c r="D92" s="56">
        <f>SUM(D93)</f>
        <v>5594</v>
      </c>
      <c r="E92" s="56">
        <f>SUM(E93)</f>
        <v>5594</v>
      </c>
    </row>
    <row r="93" spans="1:5" ht="39">
      <c r="A93" s="20" t="s">
        <v>124</v>
      </c>
      <c r="B93" s="38" t="s">
        <v>71</v>
      </c>
      <c r="C93" s="57">
        <v>5560</v>
      </c>
      <c r="D93" s="57">
        <v>5594</v>
      </c>
      <c r="E93" s="57">
        <v>5594</v>
      </c>
    </row>
    <row r="94" spans="1:5" ht="25.5">
      <c r="A94" s="21" t="s">
        <v>125</v>
      </c>
      <c r="B94" s="22" t="s">
        <v>41</v>
      </c>
      <c r="C94" s="56">
        <f>SUM(C95)</f>
        <v>2205.6</v>
      </c>
      <c r="D94" s="56">
        <f>SUM(D95)</f>
        <v>2227.7</v>
      </c>
      <c r="E94" s="56">
        <f>SUM(E95)</f>
        <v>2306.2</v>
      </c>
    </row>
    <row r="95" spans="1:5" ht="25.5">
      <c r="A95" s="19" t="s">
        <v>126</v>
      </c>
      <c r="B95" s="12" t="s">
        <v>40</v>
      </c>
      <c r="C95" s="57">
        <v>2205.6</v>
      </c>
      <c r="D95" s="57">
        <v>2227.7</v>
      </c>
      <c r="E95" s="57">
        <v>2306.2</v>
      </c>
    </row>
    <row r="96" spans="1:5" ht="25.5">
      <c r="A96" s="21" t="s">
        <v>107</v>
      </c>
      <c r="B96" s="51" t="s">
        <v>195</v>
      </c>
      <c r="C96" s="56">
        <f>SUM(C97)</f>
        <v>6.6</v>
      </c>
      <c r="D96" s="56">
        <f>SUM(D97)</f>
        <v>59.5</v>
      </c>
      <c r="E96" s="56">
        <f>SUM(E97)</f>
        <v>2.8</v>
      </c>
    </row>
    <row r="97" spans="1:5" ht="30" customHeight="1">
      <c r="A97" s="19" t="s">
        <v>108</v>
      </c>
      <c r="B97" s="50" t="s">
        <v>106</v>
      </c>
      <c r="C97" s="57">
        <v>6.6</v>
      </c>
      <c r="D97" s="57">
        <v>59.5</v>
      </c>
      <c r="E97" s="57">
        <v>2.8</v>
      </c>
    </row>
    <row r="98" spans="1:5" ht="25.5">
      <c r="A98" s="21" t="s">
        <v>127</v>
      </c>
      <c r="B98" s="16" t="s">
        <v>51</v>
      </c>
      <c r="C98" s="56">
        <f>SUM(C99)</f>
        <v>617</v>
      </c>
      <c r="D98" s="56">
        <f>SUM(D99)</f>
        <v>634</v>
      </c>
      <c r="E98" s="56">
        <f>SUM(E99)</f>
        <v>659</v>
      </c>
    </row>
    <row r="99" spans="1:5" ht="25.5">
      <c r="A99" s="19" t="s">
        <v>128</v>
      </c>
      <c r="B99" s="12" t="s">
        <v>52</v>
      </c>
      <c r="C99" s="57">
        <v>617</v>
      </c>
      <c r="D99" s="57">
        <v>634</v>
      </c>
      <c r="E99" s="57">
        <v>659</v>
      </c>
    </row>
    <row r="100" spans="1:5" ht="14.25">
      <c r="A100" s="43" t="s">
        <v>155</v>
      </c>
      <c r="B100" s="22" t="s">
        <v>158</v>
      </c>
      <c r="C100" s="56">
        <f>SUM(C101)</f>
        <v>435.1</v>
      </c>
      <c r="D100" s="56">
        <f>SUM(D101)</f>
        <v>0</v>
      </c>
      <c r="E100" s="56">
        <f>SUM(E101)</f>
        <v>0</v>
      </c>
    </row>
    <row r="101" spans="1:5" ht="15">
      <c r="A101" s="44" t="s">
        <v>156</v>
      </c>
      <c r="B101" s="7" t="s">
        <v>157</v>
      </c>
      <c r="C101" s="57">
        <v>435.1</v>
      </c>
      <c r="D101" s="57">
        <v>0</v>
      </c>
      <c r="E101" s="57">
        <v>0</v>
      </c>
    </row>
    <row r="102" spans="1:5" ht="14.25">
      <c r="A102" s="60" t="s">
        <v>159</v>
      </c>
      <c r="B102" s="22" t="s">
        <v>196</v>
      </c>
      <c r="C102" s="56">
        <f>C103</f>
        <v>5000</v>
      </c>
      <c r="D102" s="56">
        <f>D103</f>
        <v>0</v>
      </c>
      <c r="E102" s="56">
        <f>E103</f>
        <v>0</v>
      </c>
    </row>
    <row r="103" spans="1:5" ht="14.25">
      <c r="A103" s="60" t="s">
        <v>197</v>
      </c>
      <c r="B103" s="22" t="s">
        <v>162</v>
      </c>
      <c r="C103" s="56">
        <f>SUM(C104)</f>
        <v>5000</v>
      </c>
      <c r="D103" s="56">
        <f>SUM(D104)</f>
        <v>0</v>
      </c>
      <c r="E103" s="56">
        <f>SUM(E104)</f>
        <v>0</v>
      </c>
    </row>
    <row r="104" spans="1:5" ht="15">
      <c r="A104" s="44" t="s">
        <v>160</v>
      </c>
      <c r="B104" s="7" t="s">
        <v>161</v>
      </c>
      <c r="C104" s="57">
        <v>5000</v>
      </c>
      <c r="D104" s="57">
        <v>0</v>
      </c>
      <c r="E104" s="57">
        <v>0</v>
      </c>
    </row>
    <row r="105" spans="1:5" ht="14.25">
      <c r="A105" s="23" t="s">
        <v>129</v>
      </c>
      <c r="B105" s="25" t="s">
        <v>42</v>
      </c>
      <c r="C105" s="29">
        <f>SUM(C106)</f>
        <v>200</v>
      </c>
      <c r="D105" s="29">
        <f>SUM(D106)</f>
        <v>200</v>
      </c>
      <c r="E105" s="29">
        <f>SUM(E106)</f>
        <v>200</v>
      </c>
    </row>
    <row r="106" spans="1:5" ht="15">
      <c r="A106" s="20" t="s">
        <v>130</v>
      </c>
      <c r="B106" s="7" t="s">
        <v>102</v>
      </c>
      <c r="C106" s="30">
        <v>200</v>
      </c>
      <c r="D106" s="30">
        <v>200</v>
      </c>
      <c r="E106" s="30">
        <v>200</v>
      </c>
    </row>
    <row r="107" spans="1:5" ht="15.75">
      <c r="A107" s="3" t="s">
        <v>43</v>
      </c>
      <c r="B107" s="28"/>
      <c r="C107" s="29">
        <f>SUM(C11+C64+C105)</f>
        <v>932155.8</v>
      </c>
      <c r="D107" s="29">
        <f>SUM(D11+D64+D105)</f>
        <v>887266.7</v>
      </c>
      <c r="E107" s="29">
        <f>SUM(E11+E64+E105)</f>
        <v>871266.3</v>
      </c>
    </row>
    <row r="110" spans="1:4" ht="16.5">
      <c r="A110" s="61"/>
      <c r="B110" s="61"/>
      <c r="C110" s="62"/>
      <c r="D110" s="62"/>
    </row>
    <row r="111" spans="1:3" ht="12.75">
      <c r="A111" s="33"/>
      <c r="B111" s="33"/>
      <c r="C111" s="33"/>
    </row>
    <row r="112" spans="1:3" ht="12.75">
      <c r="A112" s="33"/>
      <c r="B112" s="33"/>
      <c r="C112" s="33"/>
    </row>
    <row r="113" spans="1:3" ht="12.75">
      <c r="A113" s="33"/>
      <c r="B113" s="33"/>
      <c r="C113" s="33"/>
    </row>
    <row r="114" spans="1:3" ht="12.75">
      <c r="A114" s="33"/>
      <c r="B114" s="33"/>
      <c r="C114" s="33"/>
    </row>
    <row r="115" spans="1:3" ht="12.75">
      <c r="A115" s="33"/>
      <c r="B115" s="33"/>
      <c r="C115" s="33"/>
    </row>
  </sheetData>
  <sheetProtection/>
  <mergeCells count="9">
    <mergeCell ref="B2:E2"/>
    <mergeCell ref="B3:E3"/>
    <mergeCell ref="B4:E4"/>
    <mergeCell ref="B5:E5"/>
    <mergeCell ref="A9:A10"/>
    <mergeCell ref="B9:B10"/>
    <mergeCell ref="C9:C10"/>
    <mergeCell ref="D9:D10"/>
    <mergeCell ref="E9:E10"/>
  </mergeCells>
  <printOptions/>
  <pageMargins left="0" right="0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г.Калтан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</dc:creator>
  <cp:keywords/>
  <dc:description/>
  <cp:lastModifiedBy>Пользователь Windows</cp:lastModifiedBy>
  <cp:lastPrinted>2020-12-18T02:54:26Z</cp:lastPrinted>
  <dcterms:created xsi:type="dcterms:W3CDTF">2006-11-03T02:36:03Z</dcterms:created>
  <dcterms:modified xsi:type="dcterms:W3CDTF">2020-12-18T03:38:34Z</dcterms:modified>
  <cp:category/>
  <cp:version/>
  <cp:contentType/>
  <cp:contentStatus/>
</cp:coreProperties>
</file>